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HealthRoster Documents\Reports\Safe Staffing Figures\2019\December 2019\"/>
    </mc:Choice>
  </mc:AlternateContent>
  <bookViews>
    <workbookView xWindow="0" yWindow="0" windowWidth="19200" windowHeight="11460" activeTab="3"/>
  </bookViews>
  <sheets>
    <sheet name="NStf-Fil Return" sheetId="1" r:id="rId1"/>
    <sheet name="Fill Rate By Site" sheetId="2" r:id="rId2"/>
    <sheet name="CHPPD By Site" sheetId="3" r:id="rId3"/>
    <sheet name="Dashboard" sheetId="4" r:id="rId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T60" i="1" l="1"/>
  <c r="AS60" i="1"/>
  <c r="AR60" i="1"/>
  <c r="AQ60" i="1"/>
  <c r="AN60" i="1"/>
  <c r="AM60" i="1"/>
  <c r="AT59" i="1"/>
  <c r="AS59" i="1"/>
  <c r="AR59" i="1"/>
  <c r="AQ59" i="1"/>
  <c r="AN59" i="1"/>
  <c r="AM59" i="1"/>
  <c r="AT58" i="1"/>
  <c r="AS58" i="1"/>
  <c r="AR58" i="1"/>
  <c r="AQ58" i="1"/>
  <c r="AN58" i="1"/>
  <c r="AM58" i="1"/>
  <c r="AT57" i="1"/>
  <c r="AS57" i="1"/>
  <c r="AR57" i="1"/>
  <c r="AQ57" i="1"/>
  <c r="AN57" i="1"/>
  <c r="AM57" i="1"/>
  <c r="AT56" i="1"/>
  <c r="AS56" i="1"/>
  <c r="AR56" i="1"/>
  <c r="AQ56" i="1"/>
  <c r="AN56" i="1"/>
  <c r="AM56" i="1"/>
  <c r="AT55" i="1"/>
  <c r="AS55" i="1"/>
  <c r="AR55" i="1"/>
  <c r="AQ55" i="1"/>
  <c r="AN55" i="1"/>
  <c r="AM55" i="1"/>
  <c r="AT54" i="1"/>
  <c r="AS54" i="1"/>
  <c r="AR54" i="1"/>
  <c r="AQ54" i="1"/>
  <c r="AN54" i="1"/>
  <c r="AM54" i="1"/>
  <c r="AT53" i="1"/>
  <c r="AS53" i="1"/>
  <c r="AR53" i="1"/>
  <c r="AQ53" i="1"/>
  <c r="AN53" i="1"/>
  <c r="AM53" i="1"/>
  <c r="AT52" i="1"/>
  <c r="AS52" i="1"/>
  <c r="AR52" i="1"/>
  <c r="AQ52" i="1"/>
  <c r="AN52" i="1"/>
  <c r="AM52" i="1"/>
  <c r="AT51" i="1"/>
  <c r="AS51" i="1"/>
  <c r="AR51" i="1"/>
  <c r="AQ51" i="1"/>
  <c r="AN51" i="1"/>
  <c r="AM51" i="1"/>
  <c r="AT50" i="1"/>
  <c r="AS50" i="1"/>
  <c r="AR50" i="1"/>
  <c r="AQ50" i="1"/>
  <c r="AN50" i="1"/>
  <c r="AM50" i="1"/>
  <c r="AT49" i="1"/>
  <c r="AS49" i="1"/>
  <c r="AR49" i="1"/>
  <c r="AQ49" i="1"/>
  <c r="AN49" i="1"/>
  <c r="AM49" i="1"/>
  <c r="AT48" i="1"/>
  <c r="AS48" i="1"/>
  <c r="AR48" i="1"/>
  <c r="AQ48" i="1"/>
  <c r="AN48" i="1"/>
  <c r="AM48" i="1"/>
  <c r="AT47" i="1"/>
  <c r="AS47" i="1"/>
  <c r="AR47" i="1"/>
  <c r="AQ47" i="1"/>
  <c r="AN47" i="1"/>
  <c r="AM47" i="1"/>
  <c r="AT46" i="1"/>
  <c r="AS46" i="1"/>
  <c r="AR46" i="1"/>
  <c r="AQ46" i="1"/>
  <c r="AN46" i="1"/>
  <c r="AM46" i="1"/>
  <c r="AT45" i="1"/>
  <c r="AS45" i="1"/>
  <c r="AR45" i="1"/>
  <c r="AQ45" i="1"/>
  <c r="AN45" i="1"/>
  <c r="AM45" i="1"/>
  <c r="AT44" i="1"/>
  <c r="AS44" i="1"/>
  <c r="AR44" i="1"/>
  <c r="AQ44" i="1"/>
  <c r="AN44" i="1"/>
  <c r="AM44" i="1"/>
  <c r="AT43" i="1"/>
  <c r="AS43" i="1"/>
  <c r="AR43" i="1"/>
  <c r="AQ43" i="1"/>
  <c r="AN43" i="1"/>
  <c r="AM43" i="1"/>
  <c r="AT42" i="1"/>
  <c r="AS42" i="1"/>
  <c r="AR42" i="1"/>
  <c r="AQ42" i="1"/>
  <c r="AN42" i="1"/>
  <c r="AM42" i="1"/>
  <c r="AT41" i="1"/>
  <c r="AS41" i="1"/>
  <c r="AR41" i="1"/>
  <c r="AQ41" i="1"/>
  <c r="AN41" i="1"/>
  <c r="AM41" i="1"/>
  <c r="AT40" i="1"/>
  <c r="AS40" i="1"/>
  <c r="AR40" i="1"/>
  <c r="AQ40" i="1"/>
  <c r="AN40" i="1"/>
  <c r="AM40" i="1"/>
  <c r="AT39" i="1"/>
  <c r="AS39" i="1"/>
  <c r="AR39" i="1"/>
  <c r="AQ39" i="1"/>
  <c r="AN39" i="1"/>
  <c r="AM39" i="1"/>
  <c r="AT38" i="1"/>
  <c r="AS38" i="1"/>
  <c r="AR38" i="1"/>
  <c r="AQ38" i="1"/>
  <c r="AN38" i="1"/>
  <c r="AM38" i="1"/>
  <c r="AT37" i="1"/>
  <c r="AS37" i="1"/>
  <c r="AR37" i="1"/>
  <c r="AQ37" i="1"/>
  <c r="AN37" i="1"/>
  <c r="AM37" i="1"/>
  <c r="AT36" i="1"/>
  <c r="AS36" i="1"/>
  <c r="AR36" i="1"/>
  <c r="AQ36" i="1"/>
  <c r="AN36" i="1"/>
  <c r="AM36" i="1"/>
  <c r="AT35" i="1"/>
  <c r="AS35" i="1"/>
  <c r="AR35" i="1"/>
  <c r="AQ35" i="1"/>
  <c r="AN35" i="1"/>
  <c r="AM35" i="1"/>
  <c r="AT34" i="1"/>
  <c r="AS34" i="1"/>
  <c r="AR34" i="1"/>
  <c r="AQ34" i="1"/>
  <c r="AN34" i="1"/>
  <c r="AM34" i="1"/>
  <c r="AT33" i="1"/>
  <c r="AS33" i="1"/>
  <c r="AR33" i="1"/>
  <c r="AQ33" i="1"/>
  <c r="AN33" i="1"/>
  <c r="AM33" i="1"/>
  <c r="AT32" i="1"/>
  <c r="AS32" i="1"/>
  <c r="AR32" i="1"/>
  <c r="AQ32" i="1"/>
  <c r="AN32" i="1"/>
  <c r="AM32" i="1"/>
  <c r="AT31" i="1"/>
  <c r="AS31" i="1"/>
  <c r="AR31" i="1"/>
  <c r="AQ31" i="1"/>
  <c r="AN31" i="1"/>
  <c r="AM31" i="1"/>
  <c r="AT30" i="1"/>
  <c r="AS30" i="1"/>
  <c r="AR30" i="1"/>
  <c r="AQ30" i="1"/>
  <c r="AN30" i="1"/>
  <c r="AM30" i="1"/>
  <c r="AT29" i="1"/>
  <c r="AS29" i="1"/>
  <c r="AR29" i="1"/>
  <c r="AQ29" i="1"/>
  <c r="AN29" i="1"/>
  <c r="AM29" i="1"/>
  <c r="AT28" i="1"/>
  <c r="AS28" i="1"/>
  <c r="AR28" i="1"/>
  <c r="AQ28" i="1"/>
  <c r="AN28" i="1"/>
  <c r="AM28" i="1"/>
  <c r="AT27" i="1"/>
  <c r="AS27" i="1"/>
  <c r="AR27" i="1"/>
  <c r="AQ27" i="1"/>
  <c r="AN27" i="1"/>
  <c r="AM27" i="1"/>
  <c r="AT26" i="1"/>
  <c r="AS26" i="1"/>
  <c r="AR26" i="1"/>
  <c r="AQ26" i="1"/>
  <c r="AN26" i="1"/>
  <c r="AM26" i="1"/>
  <c r="AT25" i="1"/>
  <c r="AS25" i="1"/>
  <c r="AR25" i="1"/>
  <c r="AQ25" i="1"/>
  <c r="AN25" i="1"/>
  <c r="AM25" i="1"/>
  <c r="AT24" i="1"/>
  <c r="AS24" i="1"/>
  <c r="AR24" i="1"/>
  <c r="AQ24" i="1"/>
  <c r="AN24" i="1"/>
  <c r="AM24" i="1"/>
  <c r="AT23" i="1"/>
  <c r="AS23" i="1"/>
  <c r="AR23" i="1"/>
  <c r="AQ23" i="1"/>
  <c r="AN23" i="1"/>
  <c r="AM23" i="1"/>
  <c r="AT22" i="1"/>
  <c r="AS22" i="1"/>
  <c r="AR22" i="1"/>
  <c r="AQ22" i="1"/>
  <c r="AN22" i="1"/>
  <c r="AM22" i="1"/>
  <c r="AT21" i="1"/>
  <c r="AS21" i="1"/>
  <c r="AR21" i="1"/>
  <c r="AQ21" i="1"/>
  <c r="AN21" i="1"/>
  <c r="AM21" i="1"/>
  <c r="AT20" i="1"/>
  <c r="AS20" i="1"/>
  <c r="AR20" i="1"/>
  <c r="AQ20" i="1"/>
  <c r="AN20" i="1"/>
  <c r="AM20" i="1"/>
  <c r="AT19" i="1"/>
  <c r="AS19" i="1"/>
  <c r="AR19" i="1"/>
  <c r="AQ19" i="1"/>
  <c r="AN19" i="1"/>
  <c r="AM19" i="1"/>
  <c r="AT18" i="1"/>
  <c r="AS18" i="1"/>
  <c r="AR18" i="1"/>
  <c r="AQ18" i="1"/>
  <c r="AN18" i="1"/>
  <c r="AM18" i="1"/>
  <c r="AT17" i="1"/>
  <c r="AS17" i="1"/>
  <c r="AR17" i="1"/>
  <c r="AQ17" i="1"/>
  <c r="AN17" i="1"/>
  <c r="AM17" i="1"/>
  <c r="AT16" i="1"/>
  <c r="AS16" i="1"/>
  <c r="AR16" i="1"/>
  <c r="AQ16" i="1"/>
  <c r="AN16" i="1"/>
  <c r="AM16" i="1"/>
  <c r="AT15" i="1"/>
  <c r="AS15" i="1"/>
  <c r="AR15" i="1"/>
  <c r="AQ15" i="1"/>
  <c r="AN15" i="1"/>
  <c r="AM15" i="1"/>
  <c r="AT14" i="1"/>
  <c r="AS14" i="1"/>
  <c r="AR14" i="1"/>
  <c r="AQ14" i="1"/>
  <c r="AN14" i="1"/>
  <c r="AM14" i="1"/>
  <c r="AK52" i="1" l="1"/>
  <c r="AJ52" i="1"/>
  <c r="AD52" i="1"/>
  <c r="AK48" i="1"/>
  <c r="AJ48" i="1"/>
  <c r="AD48" i="1"/>
  <c r="AO48" i="1"/>
  <c r="AK56" i="1"/>
  <c r="AJ56" i="1"/>
  <c r="AD56" i="1"/>
  <c r="AK58" i="1"/>
  <c r="AJ58" i="1"/>
  <c r="AD58" i="1"/>
  <c r="AO14" i="1"/>
  <c r="AP15" i="1"/>
  <c r="AK16" i="1"/>
  <c r="AJ16" i="1"/>
  <c r="AD16" i="1"/>
  <c r="AL17" i="1"/>
  <c r="AE17" i="1"/>
  <c r="AO18" i="1"/>
  <c r="AP19" i="1"/>
  <c r="AK20" i="1"/>
  <c r="AJ20" i="1"/>
  <c r="AD20" i="1"/>
  <c r="AL21" i="1"/>
  <c r="AE21" i="1"/>
  <c r="AO22" i="1"/>
  <c r="AP23" i="1"/>
  <c r="AK24" i="1"/>
  <c r="AJ24" i="1"/>
  <c r="AD24" i="1"/>
  <c r="AL25" i="1"/>
  <c r="AE25" i="1"/>
  <c r="AO26" i="1"/>
  <c r="AP27" i="1"/>
  <c r="AK28" i="1"/>
  <c r="AJ28" i="1"/>
  <c r="AD28" i="1"/>
  <c r="AL29" i="1"/>
  <c r="AE29" i="1"/>
  <c r="AO30" i="1"/>
  <c r="AP31" i="1"/>
  <c r="AK32" i="1"/>
  <c r="AJ32" i="1"/>
  <c r="AD32" i="1"/>
  <c r="AL33" i="1"/>
  <c r="AE33" i="1"/>
  <c r="AO34" i="1"/>
  <c r="AP35" i="1"/>
  <c r="AK36" i="1"/>
  <c r="AJ36" i="1"/>
  <c r="AD36" i="1"/>
  <c r="AL37" i="1"/>
  <c r="AE37" i="1"/>
  <c r="AO38" i="1"/>
  <c r="AP39" i="1"/>
  <c r="AK40" i="1"/>
  <c r="AJ40" i="1"/>
  <c r="AD40" i="1"/>
  <c r="AL41" i="1"/>
  <c r="AE41" i="1"/>
  <c r="AO42" i="1"/>
  <c r="AP43" i="1"/>
  <c r="AK44" i="1"/>
  <c r="AJ44" i="1"/>
  <c r="AD44" i="1"/>
  <c r="AP45" i="1"/>
  <c r="AP49" i="1"/>
  <c r="AP53" i="1"/>
  <c r="AO58" i="1"/>
  <c r="AP14" i="1"/>
  <c r="AK15" i="1"/>
  <c r="AJ15" i="1"/>
  <c r="AD15" i="1"/>
  <c r="AL16" i="1"/>
  <c r="AE16" i="1"/>
  <c r="AO17" i="1"/>
  <c r="AP18" i="1"/>
  <c r="AK19" i="1"/>
  <c r="AJ19" i="1"/>
  <c r="AD19" i="1"/>
  <c r="AL20" i="1"/>
  <c r="AE20" i="1"/>
  <c r="AO21" i="1"/>
  <c r="AP22" i="1"/>
  <c r="AK23" i="1"/>
  <c r="AJ23" i="1"/>
  <c r="AD23" i="1"/>
  <c r="AL24" i="1"/>
  <c r="AE24" i="1"/>
  <c r="AO25" i="1"/>
  <c r="AP26" i="1"/>
  <c r="AK27" i="1"/>
  <c r="AJ27" i="1"/>
  <c r="AD27" i="1"/>
  <c r="AL28" i="1"/>
  <c r="AE28" i="1"/>
  <c r="AO29" i="1"/>
  <c r="AP30" i="1"/>
  <c r="AK31" i="1"/>
  <c r="AJ31" i="1"/>
  <c r="AD31" i="1"/>
  <c r="AL32" i="1"/>
  <c r="AE32" i="1"/>
  <c r="AO33" i="1"/>
  <c r="AP34" i="1"/>
  <c r="AK35" i="1"/>
  <c r="AJ35" i="1"/>
  <c r="AD35" i="1"/>
  <c r="AL36" i="1"/>
  <c r="AE36" i="1"/>
  <c r="AO37" i="1"/>
  <c r="AP38" i="1"/>
  <c r="AK39" i="1"/>
  <c r="AJ39" i="1"/>
  <c r="AD39" i="1"/>
  <c r="AL40" i="1"/>
  <c r="AE40" i="1"/>
  <c r="AO41" i="1"/>
  <c r="AP42" i="1"/>
  <c r="AK43" i="1"/>
  <c r="AJ43" i="1"/>
  <c r="AD43" i="1"/>
  <c r="AL44" i="1"/>
  <c r="AE44" i="1"/>
  <c r="AE47" i="1"/>
  <c r="AL47" i="1"/>
  <c r="AE51" i="1"/>
  <c r="AL51" i="1"/>
  <c r="AE55" i="1"/>
  <c r="AL55" i="1"/>
  <c r="AO56" i="1"/>
  <c r="AK46" i="1"/>
  <c r="AJ46" i="1"/>
  <c r="AD46" i="1"/>
  <c r="AK50" i="1"/>
  <c r="AJ50" i="1"/>
  <c r="AD50" i="1"/>
  <c r="AK54" i="1"/>
  <c r="AJ54" i="1"/>
  <c r="AD54" i="1"/>
  <c r="AE59" i="1"/>
  <c r="AL59" i="1"/>
  <c r="AP17" i="1"/>
  <c r="AO20" i="1"/>
  <c r="AO24" i="1"/>
  <c r="AP25" i="1"/>
  <c r="AJ26" i="1"/>
  <c r="AD26" i="1"/>
  <c r="AK26" i="1"/>
  <c r="AL27" i="1"/>
  <c r="AE27" i="1"/>
  <c r="AO28" i="1"/>
  <c r="AP29" i="1"/>
  <c r="AJ30" i="1"/>
  <c r="AD30" i="1"/>
  <c r="AK30" i="1"/>
  <c r="AL31" i="1"/>
  <c r="AE31" i="1"/>
  <c r="AO32" i="1"/>
  <c r="AP33" i="1"/>
  <c r="AJ34" i="1"/>
  <c r="AD34" i="1"/>
  <c r="AK34" i="1"/>
  <c r="AL35" i="1"/>
  <c r="AE35" i="1"/>
  <c r="AO36" i="1"/>
  <c r="AP37" i="1"/>
  <c r="AJ38" i="1"/>
  <c r="AD38" i="1"/>
  <c r="AK38" i="1"/>
  <c r="AL39" i="1"/>
  <c r="AE39" i="1"/>
  <c r="AO40" i="1"/>
  <c r="AP41" i="1"/>
  <c r="AJ42" i="1"/>
  <c r="AD42" i="1"/>
  <c r="AK42" i="1"/>
  <c r="AL43" i="1"/>
  <c r="AE43" i="1"/>
  <c r="AO44" i="1"/>
  <c r="AP47" i="1"/>
  <c r="AP51" i="1"/>
  <c r="AP55" i="1"/>
  <c r="AL57" i="1"/>
  <c r="AE57" i="1"/>
  <c r="AJ14" i="1"/>
  <c r="AD14" i="1"/>
  <c r="AK14" i="1"/>
  <c r="AL15" i="1"/>
  <c r="AE15" i="1"/>
  <c r="AO16" i="1"/>
  <c r="AL19" i="1"/>
  <c r="AE19" i="1"/>
  <c r="AJ22" i="1"/>
  <c r="AD22" i="1"/>
  <c r="AK22" i="1"/>
  <c r="AO46" i="1"/>
  <c r="AO50" i="1"/>
  <c r="AO54" i="1"/>
  <c r="AO52" i="1"/>
  <c r="AJ18" i="1"/>
  <c r="AD18" i="1"/>
  <c r="AK18" i="1"/>
  <c r="AP21" i="1"/>
  <c r="AL23" i="1"/>
  <c r="AE23" i="1"/>
  <c r="AE14" i="1"/>
  <c r="AL14" i="1"/>
  <c r="AO15" i="1"/>
  <c r="AP16" i="1"/>
  <c r="AD17" i="1"/>
  <c r="AJ17" i="1"/>
  <c r="AK17" i="1"/>
  <c r="AE18" i="1"/>
  <c r="AL18" i="1"/>
  <c r="AO19" i="1"/>
  <c r="AP20" i="1"/>
  <c r="AD21" i="1"/>
  <c r="AJ21" i="1"/>
  <c r="AK21" i="1"/>
  <c r="AE22" i="1"/>
  <c r="AL22" i="1"/>
  <c r="AO23" i="1"/>
  <c r="AP24" i="1"/>
  <c r="AD25" i="1"/>
  <c r="AJ25" i="1"/>
  <c r="AK25" i="1"/>
  <c r="AE26" i="1"/>
  <c r="AL26" i="1"/>
  <c r="AO27" i="1"/>
  <c r="AP28" i="1"/>
  <c r="AD29" i="1"/>
  <c r="AJ29" i="1"/>
  <c r="AK29" i="1"/>
  <c r="AE30" i="1"/>
  <c r="AL30" i="1"/>
  <c r="AO31" i="1"/>
  <c r="AP32" i="1"/>
  <c r="AD33" i="1"/>
  <c r="AJ33" i="1"/>
  <c r="AK33" i="1"/>
  <c r="AE34" i="1"/>
  <c r="AL34" i="1"/>
  <c r="AO35" i="1"/>
  <c r="AP36" i="1"/>
  <c r="AD37" i="1"/>
  <c r="AJ37" i="1"/>
  <c r="AK37" i="1"/>
  <c r="AE38" i="1"/>
  <c r="AL38" i="1"/>
  <c r="AO39" i="1"/>
  <c r="AP40" i="1"/>
  <c r="AD41" i="1"/>
  <c r="AJ41" i="1"/>
  <c r="AK41" i="1"/>
  <c r="AE42" i="1"/>
  <c r="AL42" i="1"/>
  <c r="AO43" i="1"/>
  <c r="AP44" i="1"/>
  <c r="AL45" i="1"/>
  <c r="AE45" i="1"/>
  <c r="AL49" i="1"/>
  <c r="AE49" i="1"/>
  <c r="AL53" i="1"/>
  <c r="AE53" i="1"/>
  <c r="AP57" i="1"/>
  <c r="AO60" i="1"/>
  <c r="AD45" i="1"/>
  <c r="AK45" i="1"/>
  <c r="AJ45" i="1"/>
  <c r="AE46" i="1"/>
  <c r="AL46" i="1"/>
  <c r="AO47" i="1"/>
  <c r="AP48" i="1"/>
  <c r="AD49" i="1"/>
  <c r="AK49" i="1"/>
  <c r="AJ49" i="1"/>
  <c r="AE50" i="1"/>
  <c r="AL50" i="1"/>
  <c r="AO51" i="1"/>
  <c r="AP52" i="1"/>
  <c r="AD53" i="1"/>
  <c r="AK53" i="1"/>
  <c r="AJ53" i="1"/>
  <c r="AL54" i="1"/>
  <c r="AE54" i="1"/>
  <c r="AO55" i="1"/>
  <c r="AP56" i="1"/>
  <c r="AD57" i="1"/>
  <c r="AK57" i="1"/>
  <c r="AJ57" i="1"/>
  <c r="AL58" i="1"/>
  <c r="AE58" i="1"/>
  <c r="AO59" i="1"/>
  <c r="AP60" i="1"/>
  <c r="AP59" i="1"/>
  <c r="AK60" i="1"/>
  <c r="AJ60" i="1"/>
  <c r="AD60" i="1"/>
  <c r="AO45" i="1"/>
  <c r="AP46" i="1"/>
  <c r="AD47" i="1"/>
  <c r="AJ47" i="1"/>
  <c r="AK47" i="1"/>
  <c r="AL48" i="1"/>
  <c r="AE48" i="1"/>
  <c r="AO49" i="1"/>
  <c r="AP50" i="1"/>
  <c r="AD51" i="1"/>
  <c r="AJ51" i="1"/>
  <c r="AK51" i="1"/>
  <c r="AL52" i="1"/>
  <c r="AE52" i="1"/>
  <c r="AO53" i="1"/>
  <c r="AP54" i="1"/>
  <c r="AD55" i="1"/>
  <c r="AJ55" i="1"/>
  <c r="AK55" i="1"/>
  <c r="AL56" i="1"/>
  <c r="AE56" i="1"/>
  <c r="AO57" i="1"/>
  <c r="AP58" i="1"/>
  <c r="AD59" i="1"/>
  <c r="AK59" i="1"/>
  <c r="AJ59" i="1"/>
  <c r="AL60" i="1"/>
  <c r="AE60" i="1"/>
</calcChain>
</file>

<file path=xl/sharedStrings.xml><?xml version="1.0" encoding="utf-8"?>
<sst xmlns="http://schemas.openxmlformats.org/spreadsheetml/2006/main" count="594" uniqueCount="180">
  <si>
    <t>Safe Staffing (Rota Fill Rates and CHPPD) Collection</t>
  </si>
  <si>
    <t>Organisation:</t>
  </si>
  <si>
    <t>RWD</t>
  </si>
  <si>
    <t>United Lincolnshire Hospitals NHS Trust</t>
  </si>
  <si>
    <t>Please provide the URL to the page on your trust website where your staffing information is available</t>
  </si>
  <si>
    <t>(Please can you ensure that the URL you attach to the spreadsheet is correct and links to the correct web page and include 'http://' in your URL)</t>
  </si>
  <si>
    <t>https://www.ulh.nhs.uk/patients/our-commitment/staffing-levels/</t>
  </si>
  <si>
    <t xml:space="preserve">Only complete sites your organisation is accountable for </t>
  </si>
  <si>
    <t>Day</t>
  </si>
  <si>
    <t>Night</t>
  </si>
  <si>
    <t>Allied Health Professionals</t>
  </si>
  <si>
    <t>Care Hours Per Patient Day (CHPPD)</t>
  </si>
  <si>
    <t>Hospital Site Details</t>
  </si>
  <si>
    <t>Ward name</t>
  </si>
  <si>
    <t>Main 2 Specialties on each ward</t>
  </si>
  <si>
    <t>Registered Nurses/Midwives</t>
  </si>
  <si>
    <t>Non-registered Nurses/Midwives (Care Staff)</t>
  </si>
  <si>
    <t>Registered Nursing Associates</t>
  </si>
  <si>
    <t>Non-registered Nursing Associates</t>
  </si>
  <si>
    <t>Registered midwives/nurses</t>
  </si>
  <si>
    <t>Care Staff</t>
  </si>
  <si>
    <t>Registered allied healtH professionals</t>
  </si>
  <si>
    <t>Non-registered allied health professionals</t>
  </si>
  <si>
    <t>Cumulative count over the month of patients at 23:59 each day</t>
  </si>
  <si>
    <t>Non-registered Nurses/Midwives</t>
  </si>
  <si>
    <t>Registered allied health professionals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</si>
  <si>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</si>
  <si>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</si>
  <si>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</si>
  <si>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</si>
  <si>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</si>
  <si>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</si>
  <si>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</si>
  <si>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</si>
  <si>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</si>
  <si>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</si>
  <si>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</si>
  <si>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</si>
  <si>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</si>
  <si>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GRANTHAM AND DISTRICT HOSPITAL</t>
  </si>
  <si>
    <t>Acute Care Unit</t>
  </si>
  <si>
    <t>192 - CRITICAL CARE MEDICINE</t>
  </si>
  <si>
    <t>Emergency Assessment Unit</t>
  </si>
  <si>
    <t>300 - GENERAL MEDICINE</t>
  </si>
  <si>
    <t>Ward 1</t>
  </si>
  <si>
    <t>Ward 2</t>
  </si>
  <si>
    <t>100 - GENERAL SURGERY</t>
  </si>
  <si>
    <t>Ward 6</t>
  </si>
  <si>
    <t>LINCOLN COUNTY HOSPITAL</t>
  </si>
  <si>
    <t>Ashby</t>
  </si>
  <si>
    <t>314 - REHABILITATION</t>
  </si>
  <si>
    <t>Bardney</t>
  </si>
  <si>
    <t>501 - OBSTETRICS</t>
  </si>
  <si>
    <t>Branston</t>
  </si>
  <si>
    <t>502 - GYNAECOLOGY</t>
  </si>
  <si>
    <t>Burton</t>
  </si>
  <si>
    <t>430 - GERIATRIC MEDICINE</t>
  </si>
  <si>
    <t>361 - NEPHROLOGY</t>
  </si>
  <si>
    <t>Carlton-Coleby</t>
  </si>
  <si>
    <t>340 - RESPIRATORY MEDICINE</t>
  </si>
  <si>
    <t>Clayton</t>
  </si>
  <si>
    <t>Dixon</t>
  </si>
  <si>
    <t>301 - GASTROENTEROLOGY</t>
  </si>
  <si>
    <t>Frailty Assessment Unit</t>
  </si>
  <si>
    <t>Greetwell</t>
  </si>
  <si>
    <t>Hatton</t>
  </si>
  <si>
    <t>ICU</t>
  </si>
  <si>
    <t>Johnson</t>
  </si>
  <si>
    <t>320 - CARDIOLOGY</t>
  </si>
  <si>
    <t>Lancaster</t>
  </si>
  <si>
    <t>MEAU</t>
  </si>
  <si>
    <t>Navenby</t>
  </si>
  <si>
    <t>302 - ENDOCRINOLOGY</t>
  </si>
  <si>
    <t>Nettleham</t>
  </si>
  <si>
    <t>Neustadt-Welton</t>
  </si>
  <si>
    <t>110 - TRAUMA &amp; ORTHOPAEDICS</t>
  </si>
  <si>
    <t>Rainforest</t>
  </si>
  <si>
    <t>420 - PAEDIATRICS</t>
  </si>
  <si>
    <t>Scampton</t>
  </si>
  <si>
    <t>SEAU &amp; SAU</t>
  </si>
  <si>
    <t>Shuttleworth</t>
  </si>
  <si>
    <t>Neonatal (SCBU)</t>
  </si>
  <si>
    <t>422 - NEONATOLOGY</t>
  </si>
  <si>
    <t>Stroke Unit</t>
  </si>
  <si>
    <t>Waddington</t>
  </si>
  <si>
    <t>303 - CLINICAL HAEMATOLOGY</t>
  </si>
  <si>
    <t>800 - CLINICAL ONCOLOGY</t>
  </si>
  <si>
    <t>PILGRIM HOSPITAL</t>
  </si>
  <si>
    <t>1B</t>
  </si>
  <si>
    <t>Acute Cardiac Unit</t>
  </si>
  <si>
    <t>Acute Medical Short Stay</t>
  </si>
  <si>
    <t>Bevan Ward</t>
  </si>
  <si>
    <t>Integrated Assessment Centre</t>
  </si>
  <si>
    <t>Labour Ward</t>
  </si>
  <si>
    <t>Maternity Ward</t>
  </si>
  <si>
    <t>Orthopaedic Ward</t>
  </si>
  <si>
    <t>Ward 5A</t>
  </si>
  <si>
    <t>Ward 5B</t>
  </si>
  <si>
    <t>Ward 6A</t>
  </si>
  <si>
    <t>Ward 6B</t>
  </si>
  <si>
    <t>Ward 7A</t>
  </si>
  <si>
    <t>Ward 7B</t>
  </si>
  <si>
    <t>Ward 8A</t>
  </si>
  <si>
    <t>Safer Staffing: Summary by Site</t>
  </si>
  <si>
    <t>Hospital</t>
  </si>
  <si>
    <t xml:space="preserve">Total %                Registered Day </t>
  </si>
  <si>
    <t>Total % Unregistered Day</t>
  </si>
  <si>
    <t>Total % Registered Night</t>
  </si>
  <si>
    <t>Total % Unregistered Night</t>
  </si>
  <si>
    <t>Totals</t>
  </si>
  <si>
    <t>CHPPD (Care Hours Per Patient Day)</t>
  </si>
  <si>
    <t>Registered</t>
  </si>
  <si>
    <t>Unregistered</t>
  </si>
  <si>
    <t>Total</t>
  </si>
  <si>
    <t>Grantham</t>
  </si>
  <si>
    <t>Lincoln</t>
  </si>
  <si>
    <t>Pilgrim</t>
  </si>
  <si>
    <t>Trust</t>
  </si>
  <si>
    <t>Safer Staffing: Summary by Site - General Nursing</t>
  </si>
  <si>
    <t>Safer Staffing: Summary by Site - Children</t>
  </si>
  <si>
    <t>Safer Staffing: Summary by Site - Midwifery</t>
  </si>
  <si>
    <t>CHPPD Rates for Staffing</t>
  </si>
  <si>
    <t>Total (Includes Others)</t>
  </si>
  <si>
    <t xml:space="preserve">Planned CHPPD </t>
  </si>
  <si>
    <t>Actual CHPPD</t>
  </si>
  <si>
    <t>Planned CHPPD</t>
  </si>
  <si>
    <t>SITE/ Ward</t>
  </si>
  <si>
    <t>Fill Rates</t>
  </si>
  <si>
    <t>Exception report</t>
  </si>
  <si>
    <t>Nurse Sensitive Quality Indicators</t>
  </si>
  <si>
    <t>Total Day</t>
  </si>
  <si>
    <t>Total Night</t>
  </si>
  <si>
    <t>Average fill rate - registered nurses/midwives  (%)</t>
  </si>
  <si>
    <t>Average fill rate - care staff (%)</t>
  </si>
  <si>
    <t>Red Flags for Month</t>
  </si>
  <si>
    <t>Falls with harm</t>
  </si>
  <si>
    <t>Grade 3/4 Pressure Ulcers</t>
  </si>
  <si>
    <t>Medication errors</t>
  </si>
  <si>
    <t>CAUTI</t>
  </si>
  <si>
    <t>GRANTHAM HOSPITAL</t>
  </si>
  <si>
    <t>EAU</t>
  </si>
  <si>
    <t>Carlton Coleby</t>
  </si>
  <si>
    <t>Neustadt Welton</t>
  </si>
  <si>
    <t>Waddington Unit</t>
  </si>
  <si>
    <t>PILGRIM HOSPITAL, BOSTON</t>
  </si>
  <si>
    <t>IAC</t>
  </si>
  <si>
    <t xml:space="preserve">ICU </t>
  </si>
  <si>
    <t>Neonatal Unit (SCBU)</t>
  </si>
  <si>
    <t>5A</t>
  </si>
  <si>
    <t>5B</t>
  </si>
  <si>
    <t>6A</t>
  </si>
  <si>
    <t>6B</t>
  </si>
  <si>
    <t>7A</t>
  </si>
  <si>
    <t>7B</t>
  </si>
  <si>
    <t>8A</t>
  </si>
  <si>
    <t>9A (formerly 3B)</t>
  </si>
  <si>
    <t>M1</t>
  </si>
  <si>
    <t>-</t>
  </si>
  <si>
    <t>Dec-19</t>
  </si>
  <si>
    <t>Safe Staffing Performance Dashboard - Dec-19</t>
  </si>
  <si>
    <t>Operating model is currently under review. Staffing approporiate for reduced activity</t>
  </si>
  <si>
    <t>Alternate skill mix used where safe to do so</t>
  </si>
  <si>
    <t>Un-registered day shifts not required thus not sent to bank.</t>
  </si>
  <si>
    <t>Template being reviewed in view of the mix of ambulatory, procedure and inpatient activities</t>
  </si>
  <si>
    <t>Changing skill mix to reflect establishment revioew in May</t>
  </si>
  <si>
    <t>Staff being moved to escalated area SAL, other skill mix used when safe to do so.</t>
  </si>
  <si>
    <t>RN shifts not routienly sent to bank for fullfillment. Unregistered  shifts not always sent to bank</t>
  </si>
  <si>
    <t>Recruitment underway. Workforce plan in place. Activity also reduced</t>
  </si>
  <si>
    <t>Shifts sent but not filled</t>
  </si>
  <si>
    <t>Small team carrying vacancies. Recruitment ongoing. tNA included in registered numbers</t>
  </si>
  <si>
    <t>Fill rates reflective of activity and redeployment of staff where it is safe to do so</t>
  </si>
  <si>
    <t>Template changes required to reflect new models.</t>
  </si>
  <si>
    <t>Staff are redeployed to other areas where it is safe to do so</t>
  </si>
  <si>
    <t>Shifts sent to bank / agency but not filled. tNA's introduced into establishments</t>
  </si>
  <si>
    <t>RN increase due to template incorrect for increase in beds to 24. Discussed at establishment review. Night RN increase due to template inccorect for increase in beds and to comply with RCN safe staffing 2013 for CYP Template should be the same for day and NIght.  Increase in all RN and Support staff due to sectioned patient requiring 1:1 supervision 24/7. Increase in acuity &amp; dependancy of patients and HDU patients on ward requiring 1:1&amp;1;2 nursing.  Yellow HDU forms completed for increased acuity patients which is input on the system. This provides evidence for funding for HDU beds with CCG</t>
  </si>
  <si>
    <t xml:space="preserve">High level of patients requiring additional support - 2 Pts that required 1;1 support all month - now left unit - ward safe </t>
  </si>
  <si>
    <t xml:space="preserve"> -value similar to last month 2 HCSW vacancies but now filled - ward safe - </t>
  </si>
  <si>
    <t xml:space="preserve">Reviewing meds errors but high performing ward and safe </t>
  </si>
  <si>
    <t>TNA.s have replaced the RN shifts but the template has not yet been updated.</t>
  </si>
  <si>
    <t>Increased use of escalation beds.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</si>
</sst>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dd\/mm\/yyyy"/>
    <numFmt numFmtId="165" formatCode="#.0E+###"/>
    <numFmt numFmtId="166" formatCode="0.0"/>
    <numFmt numFmtId="167" formatCode="0.0%"/>
    <numFmt numFmtId="168" formatCode="#,##0.0"/>
  </numFmts>
  <fonts count="34" x14ac:knownFonts="1">
    <font>
      <sz val="11"/>
      <color theme="1"/>
      <name val="Calibri"/>
      <family val="2"/>
      <scheme val="minor"/>
    </font>
    <font>
      <sz val="11"/>
      <color theme="1"/>
      <name val="Calibri"/>
      <family val="2"/>
      <scheme val="minor"/>
    </font>
    <font>
      <sz val="11"/>
      <color theme="0"/>
      <name val="Calibri"/>
      <family val="2"/>
      <scheme val="minor"/>
    </font>
    <font>
      <sz val="10"/>
      <name val="Arial"/>
      <family val="2"/>
    </font>
    <font>
      <b/>
      <sz val="48"/>
      <color theme="0"/>
      <name val="Calibri"/>
      <family val="2"/>
      <scheme val="minor"/>
    </font>
    <font>
      <b/>
      <sz val="10"/>
      <color indexed="30"/>
      <name val="Calibri"/>
      <family val="2"/>
      <scheme val="minor"/>
    </font>
    <font>
      <b/>
      <sz val="10"/>
      <color indexed="8"/>
      <name val="Calibri"/>
      <family val="2"/>
      <scheme val="minor"/>
    </font>
    <font>
      <b/>
      <sz val="12"/>
      <color indexed="8"/>
      <name val="Calibri"/>
      <family val="2"/>
      <scheme val="minor"/>
    </font>
    <font>
      <b/>
      <sz val="12"/>
      <color rgb="FFFF0000"/>
      <name val="Calibri"/>
      <family val="2"/>
      <scheme val="minor"/>
    </font>
    <font>
      <u/>
      <sz val="10"/>
      <color indexed="12"/>
      <name val="Arial"/>
      <family val="2"/>
    </font>
    <font>
      <sz val="14"/>
      <name val="Calibri"/>
      <family val="2"/>
      <scheme val="minor"/>
    </font>
    <font>
      <b/>
      <sz val="10"/>
      <name val="Calibri"/>
      <family val="2"/>
      <scheme val="minor"/>
    </font>
    <font>
      <sz val="10"/>
      <name val="Calibri"/>
      <family val="2"/>
      <scheme val="minor"/>
    </font>
    <font>
      <b/>
      <sz val="14"/>
      <color rgb="FFFF0000"/>
      <name val="Calibri"/>
      <family val="2"/>
      <scheme val="minor"/>
    </font>
    <font>
      <b/>
      <sz val="11"/>
      <name val="Calibri"/>
      <family val="2"/>
      <scheme val="minor"/>
    </font>
    <font>
      <b/>
      <sz val="14"/>
      <color theme="0"/>
      <name val="Calibri"/>
      <family val="2"/>
      <scheme val="minor"/>
    </font>
    <font>
      <sz val="10"/>
      <color theme="0"/>
      <name val="Arial"/>
      <family val="2"/>
    </font>
    <font>
      <sz val="14"/>
      <color theme="0"/>
      <name val="Arial"/>
      <family val="2"/>
    </font>
    <font>
      <b/>
      <sz val="14"/>
      <color theme="0"/>
      <name val="Arial"/>
      <family val="2"/>
    </font>
    <font>
      <b/>
      <sz val="14"/>
      <name val="Calibri"/>
      <family val="2"/>
      <scheme val="minor"/>
    </font>
    <font>
      <b/>
      <sz val="12"/>
      <color theme="0"/>
      <name val="Calibri"/>
      <family val="2"/>
      <scheme val="minor"/>
    </font>
    <font>
      <b/>
      <sz val="14"/>
      <color theme="1"/>
      <name val="Calibri"/>
      <family val="2"/>
      <scheme val="minor"/>
    </font>
    <font>
      <b/>
      <u/>
      <sz val="11"/>
      <color theme="1"/>
      <name val="Calibri"/>
      <family val="2"/>
      <scheme val="minor"/>
    </font>
    <font>
      <sz val="11"/>
      <color theme="1"/>
      <name val="Calibri"/>
      <family val="2"/>
    </font>
    <font>
      <b/>
      <sz val="10"/>
      <color indexed="30"/>
      <name val="Arial"/>
      <family val="2"/>
    </font>
    <font>
      <b/>
      <u/>
      <sz val="11"/>
      <color theme="0"/>
      <name val="Calibri"/>
      <family val="2"/>
      <scheme val="minor"/>
    </font>
    <font>
      <b/>
      <sz val="10"/>
      <color rgb="FF0066CC"/>
      <name val="Arial"/>
      <family val="2"/>
    </font>
    <font>
      <sz val="8"/>
      <color theme="1"/>
      <name val="Calibri"/>
      <family val="2"/>
      <scheme val="minor"/>
    </font>
    <font>
      <b/>
      <sz val="8"/>
      <color theme="1"/>
      <name val="Calibri"/>
      <family val="2"/>
      <scheme val="minor"/>
    </font>
    <font>
      <sz val="10"/>
      <name val="MS Sans Serif"/>
      <family val="2"/>
    </font>
    <font>
      <sz val="10"/>
      <color indexed="8"/>
      <name val="Arial"/>
      <family val="2"/>
    </font>
    <font>
      <b/>
      <sz val="8"/>
      <color indexed="8"/>
      <name val="Arial"/>
      <family val="2"/>
    </font>
    <font>
      <sz val="8"/>
      <name val="Calibri"/>
      <family val="2"/>
      <scheme val="minor"/>
    </font>
    <font>
      <sz val="8"/>
      <color indexed="8"/>
      <name val="Arial"/>
      <family val="2"/>
    </font>
  </fonts>
  <fills count="17">
    <fill>
      <patternFill patternType="none"/>
    </fill>
    <fill>
      <patternFill patternType="gray125"/>
    </fill>
    <fill>
      <patternFill patternType="solid">
        <fgColor rgb="FF0070C0"/>
        <bgColor indexed="64"/>
      </patternFill>
    </fill>
    <fill>
      <patternFill patternType="solid">
        <fgColor theme="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indexed="41"/>
        <bgColor indexed="64"/>
      </patternFill>
    </fill>
    <fill>
      <patternFill patternType="solid">
        <fgColor rgb="FFFFFF00"/>
        <bgColor indexed="64"/>
      </patternFill>
    </fill>
    <fill>
      <patternFill patternType="solid">
        <fgColor rgb="FFCCFFFF"/>
        <bgColor indexed="64"/>
      </patternFill>
    </fill>
    <fill>
      <patternFill patternType="solid">
        <fgColor theme="7" tint="0.39997558519241921"/>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indexed="9"/>
        <bgColor indexed="64"/>
      </patternFill>
    </fill>
    <fill>
      <patternFill patternType="solid">
        <fgColor indexed="42"/>
        <bgColor indexed="64"/>
      </patternFill>
    </fill>
  </fills>
  <borders count="2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6">
    <xf numFmtId="0" fontId="0" fillId="0" borderId="0"/>
    <xf numFmtId="9" fontId="1" fillId="0" borderId="0" applyFont="0" applyFill="0" applyBorder="0" applyAlignment="0" applyProtection="0"/>
    <xf numFmtId="0" fontId="3" fillId="0" borderId="0"/>
    <xf numFmtId="0" fontId="9" fillId="0" borderId="0" applyNumberFormat="0" applyFill="0" applyBorder="0" applyAlignment="0" applyProtection="0">
      <alignment vertical="top"/>
      <protection locked="0"/>
    </xf>
    <xf numFmtId="0" fontId="29" fillId="0" borderId="0"/>
    <xf numFmtId="9" fontId="3" fillId="0" borderId="0" applyFont="0" applyFill="0" applyBorder="0" applyAlignment="0" applyProtection="0"/>
  </cellStyleXfs>
  <cellXfs count="132">
    <xf numFmtId="0" fontId="0" fillId="0" borderId="0" xfId="0"/>
    <xf numFmtId="0" fontId="5" fillId="3" borderId="0" xfId="2" applyFont="1" applyFill="1" applyAlignment="1" applyProtection="1"/>
    <xf numFmtId="0" fontId="6" fillId="4" borderId="0" xfId="2" applyFont="1" applyFill="1" applyAlignment="1" applyProtection="1"/>
    <xf numFmtId="0" fontId="12" fillId="3" borderId="0" xfId="2" applyFont="1" applyFill="1" applyAlignment="1" applyProtection="1">
      <alignment horizontal="center" vertical="center" wrapText="1"/>
    </xf>
    <xf numFmtId="0" fontId="13" fillId="3" borderId="0" xfId="2" applyFont="1" applyFill="1" applyAlignment="1" applyProtection="1">
      <alignment horizontal="center" vertical="center" wrapText="1"/>
    </xf>
    <xf numFmtId="0" fontId="11" fillId="3" borderId="0" xfId="2" applyFont="1" applyFill="1" applyAlignment="1" applyProtection="1">
      <alignment horizontal="center" vertical="center" wrapText="1"/>
    </xf>
    <xf numFmtId="0" fontId="11" fillId="3" borderId="0" xfId="2" applyFont="1" applyFill="1" applyBorder="1" applyAlignment="1" applyProtection="1">
      <alignment horizontal="center" vertical="center" wrapText="1"/>
    </xf>
    <xf numFmtId="0" fontId="3" fillId="0" borderId="0" xfId="2"/>
    <xf numFmtId="0" fontId="14" fillId="3" borderId="0" xfId="2" applyFont="1" applyFill="1" applyAlignment="1" applyProtection="1">
      <alignment horizontal="center" vertical="center" wrapText="1"/>
    </xf>
    <xf numFmtId="16" fontId="20" fillId="2" borderId="11" xfId="2" applyNumberFormat="1" applyFont="1" applyFill="1" applyBorder="1" applyAlignment="1" applyProtection="1">
      <alignment horizontal="center" vertical="center" wrapText="1"/>
    </xf>
    <xf numFmtId="16" fontId="15" fillId="2" borderId="11" xfId="2" applyNumberFormat="1" applyFont="1" applyFill="1" applyBorder="1" applyAlignment="1" applyProtection="1">
      <alignment horizontal="center" vertical="center" wrapText="1"/>
    </xf>
    <xf numFmtId="16" fontId="19" fillId="5" borderId="11" xfId="2" applyNumberFormat="1" applyFont="1" applyFill="1" applyBorder="1" applyAlignment="1" applyProtection="1">
      <alignment horizontal="center" vertical="center" wrapText="1"/>
    </xf>
    <xf numFmtId="1" fontId="15" fillId="2" borderId="11" xfId="2" applyNumberFormat="1" applyFont="1" applyFill="1" applyBorder="1" applyAlignment="1" applyProtection="1">
      <alignment horizontal="center" vertical="center" wrapText="1"/>
    </xf>
    <xf numFmtId="0" fontId="0" fillId="6" borderId="10" xfId="0" applyFill="1" applyBorder="1"/>
    <xf numFmtId="0" fontId="0" fillId="0" borderId="10" xfId="0" applyFill="1" applyBorder="1"/>
    <xf numFmtId="166" fontId="0" fillId="0" borderId="10" xfId="0" applyNumberFormat="1" applyBorder="1" applyAlignment="1">
      <alignment horizontal="center"/>
    </xf>
    <xf numFmtId="1" fontId="0" fillId="0" borderId="10" xfId="0" applyNumberFormat="1" applyBorder="1" applyAlignment="1">
      <alignment horizontal="center"/>
    </xf>
    <xf numFmtId="166" fontId="0" fillId="6" borderId="10" xfId="0" applyNumberFormat="1" applyFill="1" applyBorder="1" applyAlignment="1">
      <alignment horizontal="center"/>
    </xf>
    <xf numFmtId="167" fontId="0" fillId="6" borderId="10" xfId="1" applyNumberFormat="1" applyFont="1" applyFill="1" applyBorder="1" applyAlignment="1">
      <alignment horizontal="center"/>
    </xf>
    <xf numFmtId="0" fontId="0" fillId="0" borderId="10" xfId="0" applyBorder="1"/>
    <xf numFmtId="0" fontId="0" fillId="0" borderId="0" xfId="0" applyAlignment="1">
      <alignment horizontal="center"/>
    </xf>
    <xf numFmtId="0" fontId="2" fillId="0" borderId="0" xfId="0" applyFont="1"/>
    <xf numFmtId="0" fontId="21" fillId="0" borderId="0" xfId="0" applyFont="1"/>
    <xf numFmtId="17" fontId="13" fillId="0" borderId="0" xfId="0" quotePrefix="1" applyNumberFormat="1" applyFont="1"/>
    <xf numFmtId="17" fontId="22" fillId="0" borderId="0" xfId="0" applyNumberFormat="1" applyFont="1" applyAlignment="1">
      <alignment horizontal="left"/>
    </xf>
    <xf numFmtId="0" fontId="23" fillId="0" borderId="14" xfId="0" applyFont="1" applyBorder="1" applyAlignment="1">
      <alignment vertical="center" wrapText="1"/>
    </xf>
    <xf numFmtId="10" fontId="23" fillId="0" borderId="14" xfId="0" applyNumberFormat="1" applyFont="1" applyBorder="1" applyAlignment="1">
      <alignment horizontal="center" vertical="center" wrapText="1"/>
    </xf>
    <xf numFmtId="168" fontId="23" fillId="0" borderId="14" xfId="0" applyNumberFormat="1" applyFont="1" applyBorder="1" applyAlignment="1">
      <alignment horizontal="center" vertical="center" wrapText="1"/>
    </xf>
    <xf numFmtId="17" fontId="25" fillId="0" borderId="0" xfId="0" applyNumberFormat="1" applyFont="1" applyAlignment="1">
      <alignment horizontal="left"/>
    </xf>
    <xf numFmtId="0" fontId="25" fillId="0" borderId="0" xfId="0" applyNumberFormat="1" applyFont="1" applyAlignment="1">
      <alignment horizontal="left"/>
    </xf>
    <xf numFmtId="0" fontId="0" fillId="0" borderId="0" xfId="0" applyNumberFormat="1"/>
    <xf numFmtId="0" fontId="26" fillId="10" borderId="14" xfId="0" applyFont="1" applyFill="1" applyBorder="1" applyAlignment="1">
      <alignment horizontal="center" wrapText="1"/>
    </xf>
    <xf numFmtId="166" fontId="0" fillId="0" borderId="14" xfId="0" applyNumberFormat="1" applyBorder="1" applyAlignment="1">
      <alignment horizontal="center"/>
    </xf>
    <xf numFmtId="0" fontId="26" fillId="10" borderId="21" xfId="0" applyFont="1" applyFill="1" applyBorder="1" applyAlignment="1">
      <alignment horizontal="center" wrapText="1"/>
    </xf>
    <xf numFmtId="0" fontId="27" fillId="0" borderId="0" xfId="0" applyFont="1" applyAlignment="1">
      <alignment vertical="center"/>
    </xf>
    <xf numFmtId="0" fontId="27" fillId="0" borderId="0" xfId="0" applyFont="1"/>
    <xf numFmtId="2" fontId="28" fillId="0" borderId="13" xfId="0" applyNumberFormat="1" applyFont="1" applyBorder="1" applyAlignment="1">
      <alignment vertical="top" wrapText="1"/>
    </xf>
    <xf numFmtId="0" fontId="28" fillId="0" borderId="13" xfId="0" applyFont="1" applyBorder="1" applyAlignment="1">
      <alignment wrapText="1"/>
    </xf>
    <xf numFmtId="0" fontId="28" fillId="0" borderId="13" xfId="0" applyFont="1" applyBorder="1" applyAlignment="1">
      <alignment horizontal="center" vertical="top" wrapText="1"/>
    </xf>
    <xf numFmtId="0" fontId="30" fillId="15" borderId="10" xfId="4" applyNumberFormat="1" applyFont="1" applyFill="1" applyBorder="1" applyAlignment="1" applyProtection="1">
      <alignment horizontal="center" vertical="center" wrapText="1"/>
      <protection locked="0"/>
    </xf>
    <xf numFmtId="2" fontId="3" fillId="16" borderId="10" xfId="5" applyNumberFormat="1" applyFont="1" applyFill="1" applyBorder="1" applyAlignment="1" applyProtection="1">
      <alignment horizontal="center" vertical="center"/>
      <protection hidden="1"/>
    </xf>
    <xf numFmtId="167" fontId="3" fillId="16" borderId="10" xfId="5" applyNumberFormat="1" applyFont="1" applyFill="1" applyBorder="1" applyAlignment="1" applyProtection="1">
      <alignment horizontal="center" vertical="center"/>
      <protection hidden="1"/>
    </xf>
    <xf numFmtId="0" fontId="27" fillId="0" borderId="10"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24" xfId="0" applyFont="1" applyFill="1" applyBorder="1" applyAlignment="1">
      <alignment vertical="center" wrapText="1"/>
    </xf>
    <xf numFmtId="0" fontId="33" fillId="15" borderId="0" xfId="4" applyNumberFormat="1" applyFont="1" applyFill="1" applyBorder="1" applyAlignment="1" applyProtection="1">
      <alignment horizontal="center" vertical="center" wrapText="1"/>
      <protection locked="0"/>
    </xf>
    <xf numFmtId="2" fontId="27" fillId="0" borderId="0" xfId="0" applyNumberFormat="1" applyFont="1"/>
    <xf numFmtId="0" fontId="27" fillId="3" borderId="0" xfId="0" applyFont="1" applyFill="1"/>
    <xf numFmtId="0" fontId="32" fillId="0" borderId="8" xfId="0" applyFont="1" applyFill="1" applyBorder="1" applyAlignment="1">
      <alignment vertical="center" wrapText="1"/>
    </xf>
    <xf numFmtId="0" fontId="27" fillId="3" borderId="8" xfId="0" applyFont="1" applyFill="1" applyBorder="1" applyAlignment="1">
      <alignment vertical="center" wrapText="1"/>
    </xf>
    <xf numFmtId="0" fontId="27" fillId="0" borderId="8" xfId="0" applyFont="1" applyFill="1" applyBorder="1" applyAlignment="1">
      <alignment vertical="center" wrapText="1"/>
    </xf>
    <xf numFmtId="0" fontId="32" fillId="3" borderId="8" xfId="0" applyFont="1" applyFill="1" applyBorder="1" applyAlignment="1">
      <alignment vertical="center" wrapText="1"/>
    </xf>
    <xf numFmtId="0" fontId="32" fillId="3" borderId="0" xfId="0" applyFont="1" applyFill="1" applyBorder="1" applyAlignment="1">
      <alignment vertical="center" wrapText="1"/>
    </xf>
    <xf numFmtId="0" fontId="32" fillId="3" borderId="11" xfId="0" applyFont="1" applyFill="1" applyBorder="1" applyAlignment="1">
      <alignment vertical="center" wrapText="1"/>
    </xf>
    <xf numFmtId="0" fontId="32" fillId="0" borderId="11" xfId="0" applyFont="1" applyFill="1" applyBorder="1" applyAlignment="1">
      <alignment vertical="center" wrapText="1"/>
    </xf>
    <xf numFmtId="0" fontId="32" fillId="3" borderId="10" xfId="0" applyFont="1" applyFill="1" applyBorder="1" applyAlignment="1">
      <alignment vertical="center" wrapText="1"/>
    </xf>
    <xf numFmtId="0" fontId="32" fillId="0" borderId="10" xfId="0" applyFont="1" applyFill="1" applyBorder="1" applyAlignment="1">
      <alignment vertical="center" wrapText="1"/>
    </xf>
    <xf numFmtId="0" fontId="32" fillId="3" borderId="11" xfId="0" applyFont="1" applyFill="1" applyBorder="1" applyAlignment="1">
      <alignment vertical="top" wrapText="1"/>
    </xf>
    <xf numFmtId="165" fontId="18" fillId="2" borderId="11" xfId="0" applyNumberFormat="1" applyFont="1" applyFill="1" applyBorder="1" applyAlignment="1">
      <alignment horizontal="center" vertical="center" wrapText="1"/>
    </xf>
    <xf numFmtId="165" fontId="18" fillId="2" borderId="13" xfId="0" applyNumberFormat="1" applyFont="1" applyFill="1" applyBorder="1" applyAlignment="1">
      <alignment horizontal="center" vertical="center" wrapText="1"/>
    </xf>
    <xf numFmtId="16" fontId="15" fillId="2" borderId="10" xfId="2" applyNumberFormat="1" applyFont="1" applyFill="1" applyBorder="1" applyAlignment="1" applyProtection="1">
      <alignment horizontal="center" vertical="center" wrapText="1"/>
    </xf>
    <xf numFmtId="16" fontId="15" fillId="2" borderId="6" xfId="2" applyNumberFormat="1" applyFont="1" applyFill="1" applyBorder="1" applyAlignment="1" applyProtection="1">
      <alignment horizontal="center" vertical="center" wrapText="1"/>
    </xf>
    <xf numFmtId="0" fontId="16" fillId="0" borderId="8" xfId="2" applyFont="1" applyBorder="1" applyAlignment="1">
      <alignment horizontal="center" vertical="center" wrapText="1"/>
    </xf>
    <xf numFmtId="164" fontId="18" fillId="2" borderId="11" xfId="0" applyNumberFormat="1" applyFont="1" applyFill="1" applyBorder="1" applyAlignment="1">
      <alignment horizontal="center" vertical="center" wrapText="1"/>
    </xf>
    <xf numFmtId="164" fontId="18" fillId="2" borderId="13" xfId="0" applyNumberFormat="1" applyFont="1" applyFill="1" applyBorder="1" applyAlignment="1">
      <alignment horizontal="center" vertical="center" wrapText="1"/>
    </xf>
    <xf numFmtId="0" fontId="15" fillId="2" borderId="6" xfId="2" applyFont="1" applyFill="1" applyBorder="1" applyAlignment="1" applyProtection="1">
      <alignment horizontal="center" vertical="center" wrapText="1"/>
      <protection hidden="1"/>
    </xf>
    <xf numFmtId="0" fontId="17" fillId="2" borderId="7" xfId="2" applyFont="1" applyFill="1" applyBorder="1" applyAlignment="1">
      <alignment horizontal="center" vertical="center" wrapText="1"/>
    </xf>
    <xf numFmtId="0" fontId="17" fillId="2" borderId="8" xfId="2" applyFont="1" applyFill="1" applyBorder="1" applyAlignment="1">
      <alignment horizontal="center" vertical="center" wrapText="1"/>
    </xf>
    <xf numFmtId="49" fontId="18" fillId="2" borderId="6" xfId="0" applyNumberFormat="1" applyFont="1" applyFill="1" applyBorder="1" applyAlignment="1">
      <alignment horizontal="center" vertical="center" wrapText="1"/>
    </xf>
    <xf numFmtId="49" fontId="18" fillId="2" borderId="8" xfId="0" applyNumberFormat="1" applyFont="1" applyFill="1" applyBorder="1" applyAlignment="1">
      <alignment horizontal="center" vertical="center" wrapText="1"/>
    </xf>
    <xf numFmtId="16" fontId="15" fillId="2" borderId="8" xfId="2" applyNumberFormat="1" applyFont="1" applyFill="1" applyBorder="1" applyAlignment="1" applyProtection="1">
      <alignment horizontal="center" vertical="center" wrapText="1"/>
    </xf>
    <xf numFmtId="16" fontId="15" fillId="2" borderId="9" xfId="2" applyNumberFormat="1" applyFont="1" applyFill="1" applyBorder="1" applyAlignment="1" applyProtection="1">
      <alignment horizontal="center" vertical="center" wrapText="1"/>
    </xf>
    <xf numFmtId="16" fontId="15" fillId="2" borderId="12" xfId="2" applyNumberFormat="1" applyFont="1" applyFill="1" applyBorder="1" applyAlignment="1" applyProtection="1">
      <alignment horizontal="center" vertical="center" wrapText="1"/>
    </xf>
    <xf numFmtId="16" fontId="19" fillId="5" borderId="6" xfId="2" applyNumberFormat="1" applyFont="1" applyFill="1" applyBorder="1" applyAlignment="1" applyProtection="1">
      <alignment horizontal="center" vertical="center" wrapText="1"/>
    </xf>
    <xf numFmtId="16" fontId="19" fillId="5" borderId="8" xfId="2" applyNumberFormat="1" applyFont="1" applyFill="1" applyBorder="1" applyAlignment="1" applyProtection="1">
      <alignment horizontal="center" vertical="center" wrapText="1"/>
    </xf>
    <xf numFmtId="0" fontId="6" fillId="3" borderId="5" xfId="2" applyFont="1" applyFill="1" applyBorder="1" applyAlignment="1" applyProtection="1">
      <alignment horizontal="center" vertical="center" wrapText="1"/>
      <protection hidden="1"/>
    </xf>
    <xf numFmtId="0" fontId="15" fillId="2" borderId="7" xfId="2" applyFont="1" applyFill="1" applyBorder="1" applyAlignment="1" applyProtection="1">
      <alignment horizontal="center" vertical="center" wrapText="1"/>
      <protection hidden="1"/>
    </xf>
    <xf numFmtId="0" fontId="15" fillId="2" borderId="8" xfId="2" applyFont="1" applyFill="1" applyBorder="1" applyAlignment="1" applyProtection="1">
      <alignment horizontal="center" vertical="center" wrapText="1"/>
      <protection hidden="1"/>
    </xf>
    <xf numFmtId="0" fontId="16" fillId="0" borderId="7" xfId="2" applyFont="1" applyBorder="1" applyAlignment="1">
      <alignment horizontal="center" vertical="center" wrapText="1"/>
    </xf>
    <xf numFmtId="0" fontId="4" fillId="2" borderId="0" xfId="2" applyFont="1" applyFill="1" applyAlignment="1" applyProtection="1">
      <alignment horizontal="center" vertical="center"/>
      <protection hidden="1"/>
    </xf>
    <xf numFmtId="0" fontId="6" fillId="4" borderId="0" xfId="2" applyFont="1" applyFill="1" applyAlignment="1" applyProtection="1">
      <alignment horizontal="left"/>
    </xf>
    <xf numFmtId="0" fontId="7" fillId="3" borderId="0" xfId="2" applyFont="1" applyFill="1" applyBorder="1" applyAlignment="1" applyProtection="1">
      <alignment horizontal="center" vertical="center" wrapText="1"/>
    </xf>
    <xf numFmtId="0" fontId="8" fillId="3" borderId="1" xfId="2" applyFont="1" applyFill="1" applyBorder="1" applyAlignment="1" applyProtection="1">
      <alignment horizontal="center" vertical="center"/>
    </xf>
    <xf numFmtId="0" fontId="9" fillId="3" borderId="2" xfId="3" applyNumberFormat="1" applyFill="1" applyBorder="1" applyAlignment="1" applyProtection="1">
      <alignment horizontal="center" vertical="center" wrapText="1"/>
      <protection locked="0" hidden="1"/>
    </xf>
    <xf numFmtId="0" fontId="10" fillId="3" borderId="3" xfId="2" applyNumberFormat="1" applyFont="1" applyFill="1" applyBorder="1" applyAlignment="1" applyProtection="1">
      <alignment horizontal="center" vertical="center" wrapText="1"/>
      <protection locked="0" hidden="1"/>
    </xf>
    <xf numFmtId="0" fontId="10" fillId="3" borderId="4" xfId="2" applyNumberFormat="1" applyFont="1" applyFill="1" applyBorder="1" applyAlignment="1" applyProtection="1">
      <alignment horizontal="center" vertical="center" wrapText="1"/>
      <protection locked="0" hidden="1"/>
    </xf>
    <xf numFmtId="0" fontId="11" fillId="3" borderId="0" xfId="2" applyFont="1" applyFill="1" applyAlignment="1" applyProtection="1">
      <alignment horizontal="center" vertical="center" wrapText="1"/>
    </xf>
    <xf numFmtId="0" fontId="23" fillId="7" borderId="14" xfId="0" applyFont="1" applyFill="1" applyBorder="1" applyAlignment="1">
      <alignment vertical="center" wrapText="1"/>
    </xf>
    <xf numFmtId="16" fontId="24" fillId="8" borderId="14" xfId="0" applyNumberFormat="1" applyFont="1" applyFill="1" applyBorder="1" applyAlignment="1" applyProtection="1">
      <alignment horizontal="center" vertical="center" wrapText="1"/>
    </xf>
    <xf numFmtId="0" fontId="0" fillId="0" borderId="14" xfId="0" applyBorder="1" applyAlignment="1">
      <alignment horizontal="center" vertical="center" wrapText="1"/>
    </xf>
    <xf numFmtId="0" fontId="23" fillId="9" borderId="14" xfId="0" applyFont="1" applyFill="1" applyBorder="1" applyAlignment="1">
      <alignment horizontal="center" vertical="center" wrapText="1"/>
    </xf>
    <xf numFmtId="16" fontId="24" fillId="8" borderId="15" xfId="0" applyNumberFormat="1" applyFont="1" applyFill="1" applyBorder="1" applyAlignment="1" applyProtection="1">
      <alignment horizontal="center" vertical="center" wrapText="1"/>
    </xf>
    <xf numFmtId="16" fontId="24" fillId="8" borderId="16" xfId="0" applyNumberFormat="1" applyFont="1" applyFill="1" applyBorder="1" applyAlignment="1" applyProtection="1">
      <alignment horizontal="center" vertical="center" wrapText="1"/>
    </xf>
    <xf numFmtId="16" fontId="24" fillId="8" borderId="17" xfId="0" applyNumberFormat="1" applyFont="1" applyFill="1" applyBorder="1" applyAlignment="1" applyProtection="1">
      <alignment horizontal="center" vertical="center" wrapText="1"/>
    </xf>
    <xf numFmtId="16" fontId="24" fillId="8" borderId="14" xfId="0" applyNumberFormat="1" applyFont="1" applyFill="1" applyBorder="1" applyAlignment="1" applyProtection="1">
      <alignment horizontal="center" vertical="center"/>
    </xf>
    <xf numFmtId="0" fontId="23" fillId="7" borderId="18" xfId="0" applyFont="1" applyFill="1" applyBorder="1" applyAlignment="1">
      <alignment vertical="center" wrapText="1"/>
    </xf>
    <xf numFmtId="0" fontId="23" fillId="7" borderId="19" xfId="0" applyFont="1" applyFill="1" applyBorder="1" applyAlignment="1">
      <alignment vertical="center" wrapText="1"/>
    </xf>
    <xf numFmtId="16" fontId="24" fillId="8" borderId="2" xfId="0" applyNumberFormat="1" applyFont="1" applyFill="1" applyBorder="1" applyAlignment="1" applyProtection="1">
      <alignment horizontal="center" vertical="center" wrapText="1"/>
    </xf>
    <xf numFmtId="16" fontId="24" fillId="8" borderId="3" xfId="0" applyNumberFormat="1" applyFont="1" applyFill="1" applyBorder="1" applyAlignment="1" applyProtection="1">
      <alignment horizontal="center" vertical="center" wrapText="1"/>
    </xf>
    <xf numFmtId="16" fontId="24" fillId="8" borderId="4" xfId="0" applyNumberFormat="1" applyFont="1" applyFill="1" applyBorder="1" applyAlignment="1" applyProtection="1">
      <alignment horizontal="center" vertical="center" wrapText="1"/>
    </xf>
    <xf numFmtId="0" fontId="26" fillId="10" borderId="2" xfId="0" applyFont="1" applyFill="1" applyBorder="1" applyAlignment="1">
      <alignment horizontal="center"/>
    </xf>
    <xf numFmtId="0" fontId="26" fillId="10" borderId="4" xfId="0" applyFont="1" applyFill="1" applyBorder="1" applyAlignment="1">
      <alignment horizontal="center"/>
    </xf>
    <xf numFmtId="0" fontId="23" fillId="7" borderId="20" xfId="0" applyFont="1" applyFill="1" applyBorder="1" applyAlignment="1">
      <alignment vertical="center" wrapText="1"/>
    </xf>
    <xf numFmtId="2" fontId="28" fillId="12" borderId="25" xfId="0" applyNumberFormat="1" applyFont="1" applyFill="1" applyBorder="1" applyAlignment="1">
      <alignment horizontal="center"/>
    </xf>
    <xf numFmtId="2" fontId="28" fillId="12" borderId="26" xfId="0" applyNumberFormat="1" applyFont="1" applyFill="1" applyBorder="1" applyAlignment="1">
      <alignment horizontal="center"/>
    </xf>
    <xf numFmtId="0" fontId="28" fillId="14" borderId="6" xfId="0" applyFont="1" applyFill="1" applyBorder="1" applyAlignment="1">
      <alignment horizontal="center"/>
    </xf>
    <xf numFmtId="0" fontId="28" fillId="14" borderId="7" xfId="0" applyFont="1" applyFill="1" applyBorder="1" applyAlignment="1">
      <alignment horizontal="center"/>
    </xf>
    <xf numFmtId="0" fontId="28" fillId="14" borderId="22" xfId="0" applyFont="1" applyFill="1" applyBorder="1" applyAlignment="1">
      <alignment horizontal="center"/>
    </xf>
    <xf numFmtId="0" fontId="31" fillId="14" borderId="12" xfId="4" applyNumberFormat="1" applyFont="1" applyFill="1" applyBorder="1" applyAlignment="1" applyProtection="1">
      <alignment horizontal="center" vertical="center" wrapText="1"/>
      <protection locked="0"/>
    </xf>
    <xf numFmtId="0" fontId="31" fillId="14" borderId="0" xfId="4" applyNumberFormat="1" applyFont="1" applyFill="1" applyBorder="1" applyAlignment="1" applyProtection="1">
      <alignment horizontal="center" vertical="center" wrapText="1"/>
      <protection locked="0"/>
    </xf>
    <xf numFmtId="0" fontId="31" fillId="14" borderId="6" xfId="4" applyNumberFormat="1" applyFont="1" applyFill="1" applyBorder="1" applyAlignment="1" applyProtection="1">
      <alignment horizontal="center" vertical="center" wrapText="1"/>
      <protection locked="0"/>
    </xf>
    <xf numFmtId="0" fontId="31" fillId="14" borderId="7" xfId="4" applyNumberFormat="1" applyFont="1" applyFill="1" applyBorder="1" applyAlignment="1" applyProtection="1">
      <alignment horizontal="center" vertical="center" wrapText="1"/>
      <protection locked="0"/>
    </xf>
    <xf numFmtId="0" fontId="31" fillId="14" borderId="22" xfId="4" applyNumberFormat="1" applyFont="1" applyFill="1" applyBorder="1" applyAlignment="1" applyProtection="1">
      <alignment horizontal="center" vertical="center" wrapText="1"/>
      <protection locked="0"/>
    </xf>
    <xf numFmtId="0" fontId="28" fillId="11" borderId="9" xfId="0" applyFont="1" applyFill="1" applyBorder="1" applyAlignment="1">
      <alignment horizontal="center" vertical="center"/>
    </xf>
    <xf numFmtId="0" fontId="28" fillId="11" borderId="22" xfId="0" applyFont="1" applyFill="1" applyBorder="1" applyAlignment="1">
      <alignment horizontal="center" vertical="center"/>
    </xf>
    <xf numFmtId="0" fontId="28" fillId="11" borderId="7" xfId="0" applyFont="1" applyFill="1" applyBorder="1" applyAlignment="1">
      <alignment horizontal="center" vertical="center"/>
    </xf>
    <xf numFmtId="0" fontId="27" fillId="0" borderId="23" xfId="0" applyFont="1" applyBorder="1" applyAlignment="1">
      <alignment horizontal="center"/>
    </xf>
    <xf numFmtId="0" fontId="27" fillId="0" borderId="13" xfId="0" applyFont="1" applyBorder="1" applyAlignment="1">
      <alignment horizontal="center"/>
    </xf>
    <xf numFmtId="2" fontId="27" fillId="12" borderId="10" xfId="0" applyNumberFormat="1" applyFont="1" applyFill="1" applyBorder="1" applyAlignment="1">
      <alignment horizontal="center"/>
    </xf>
    <xf numFmtId="0" fontId="27" fillId="13" borderId="11" xfId="0" applyFont="1" applyFill="1" applyBorder="1" applyAlignment="1">
      <alignment horizontal="center" wrapText="1"/>
    </xf>
    <xf numFmtId="0" fontId="27" fillId="13" borderId="13" xfId="0" applyFont="1" applyFill="1" applyBorder="1" applyAlignment="1">
      <alignment horizontal="center" wrapText="1"/>
    </xf>
    <xf numFmtId="16" fontId="24" fillId="8" borderId="9" xfId="0" applyNumberFormat="1" applyFont="1" applyFill="1" applyBorder="1" applyAlignment="1" applyProtection="1">
      <alignment horizontal="center" vertical="center" wrapText="1"/>
    </xf>
    <xf numFmtId="0" fontId="0" fillId="0" borderId="22" xfId="0" applyBorder="1" applyAlignment="1">
      <alignment horizontal="center" wrapText="1"/>
    </xf>
    <xf numFmtId="0" fontId="0" fillId="0" borderId="24" xfId="0" applyBorder="1" applyAlignment="1">
      <alignment horizontal="center" wrapText="1"/>
    </xf>
    <xf numFmtId="0" fontId="0" fillId="0" borderId="25" xfId="0" applyBorder="1" applyAlignment="1">
      <alignment horizontal="center" wrapText="1"/>
    </xf>
    <xf numFmtId="0" fontId="0" fillId="0" borderId="5" xfId="0" applyBorder="1" applyAlignment="1">
      <alignment horizontal="center" wrapText="1"/>
    </xf>
    <xf numFmtId="0" fontId="0" fillId="0" borderId="26" xfId="0" applyBorder="1" applyAlignment="1">
      <alignment horizontal="center" wrapText="1"/>
    </xf>
    <xf numFmtId="2" fontId="28" fillId="12" borderId="10" xfId="0" applyNumberFormat="1" applyFont="1" applyFill="1" applyBorder="1" applyAlignment="1">
      <alignment horizontal="center"/>
    </xf>
    <xf numFmtId="0" fontId="27" fillId="3" borderId="10" xfId="0" applyFont="1" applyFill="1" applyBorder="1" applyAlignment="1">
      <alignment vertical="center" wrapText="1"/>
    </xf>
    <xf numFmtId="0" fontId="27" fillId="3" borderId="13" xfId="0" applyFont="1" applyFill="1" applyBorder="1" applyAlignment="1">
      <alignment vertical="center" wrapText="1"/>
    </xf>
    <xf numFmtId="0" fontId="27" fillId="3" borderId="0" xfId="0" applyFont="1" applyFill="1" applyBorder="1" applyAlignment="1">
      <alignment vertical="center" wrapText="1"/>
    </xf>
    <xf numFmtId="0" fontId="32" fillId="3" borderId="24" xfId="0" applyFont="1" applyFill="1" applyBorder="1" applyAlignment="1">
      <alignment vertical="center" wrapText="1"/>
    </xf>
  </cellXfs>
  <cellStyles count="6">
    <cellStyle name="Hyperlink" xfId="3" builtinId="8"/>
    <cellStyle name="Normal" xfId="0" builtinId="0"/>
    <cellStyle name="Normal 4" xfId="2"/>
    <cellStyle name="Normal_TemplateDownload" xfId="4"/>
    <cellStyle name="Percent" xfId="1" builtinId="5"/>
    <cellStyle name="Percent 3" xfId="5"/>
  </cellStyles>
  <dxfs count="6">
    <dxf>
      <font>
        <color rgb="FF9C0006"/>
      </font>
      <fill>
        <patternFill>
          <bgColor rgb="FFFFC7CE"/>
        </patternFill>
      </fill>
    </dxf>
    <dxf>
      <font>
        <color rgb="FF9C0006"/>
      </font>
      <fill>
        <patternFill>
          <bgColor rgb="FFFFC7CE"/>
        </patternFill>
      </fill>
    </dxf>
    <dxf>
      <font>
        <color auto="1"/>
      </font>
      <fill>
        <patternFill>
          <bgColor theme="5"/>
        </patternFill>
      </fill>
    </dxf>
    <dxf>
      <font>
        <color rgb="FF9C0006"/>
      </font>
      <fill>
        <patternFill>
          <bgColor rgb="FFFFC7CE"/>
        </patternFill>
      </fill>
    </dxf>
    <dxf>
      <font>
        <color auto="1"/>
      </font>
      <fill>
        <patternFill>
          <bgColor theme="5"/>
        </patternFill>
      </fill>
    </dxf>
    <dxf>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ulh.nhs.uk/patients/our-commitment/staffing-level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1:AT60"/>
  <sheetViews>
    <sheetView showGridLines="0" topLeftCell="C1" zoomScale="70" zoomScaleNormal="70" workbookViewId="0">
      <pane ySplit="13" topLeftCell="A14" activePane="bottomLeft" state="frozen"/>
      <selection activeCell="C1" sqref="C1"/>
      <selection pane="bottomLeft" activeCell="C14" sqref="C14"/>
    </sheetView>
  </sheetViews>
  <sheetFormatPr defaultRowHeight="15" x14ac:dyDescent="0.25"/>
  <cols>
    <col min="1" max="2" width="0" hidden="1" customWidth="1"/>
    <col min="3" max="3" width="2.5703125" customWidth="1"/>
    <col min="4" max="4" width="15" customWidth="1"/>
    <col min="5" max="5" width="38.7109375" bestFit="1" customWidth="1"/>
    <col min="6" max="6" width="26.85546875" customWidth="1"/>
    <col min="7" max="8" width="33.85546875" bestFit="1" customWidth="1"/>
    <col min="9" max="9" width="15.85546875" bestFit="1" customWidth="1"/>
    <col min="10" max="10" width="13.42578125" bestFit="1" customWidth="1"/>
    <col min="11" max="11" width="15.85546875" bestFit="1" customWidth="1"/>
    <col min="12" max="12" width="13.42578125" bestFit="1" customWidth="1"/>
    <col min="13" max="16" width="13.42578125" customWidth="1"/>
    <col min="17" max="17" width="15.85546875" bestFit="1" customWidth="1"/>
    <col min="18" max="18" width="13.42578125" bestFit="1" customWidth="1"/>
    <col min="19" max="19" width="15.85546875" bestFit="1" customWidth="1"/>
    <col min="20" max="20" width="13.42578125" bestFit="1" customWidth="1"/>
    <col min="21" max="28" width="13.42578125" customWidth="1"/>
    <col min="29" max="29" width="18.5703125" customWidth="1"/>
    <col min="30" max="35" width="16" customWidth="1"/>
    <col min="36" max="38" width="16" style="20" customWidth="1"/>
    <col min="39" max="46" width="16" customWidth="1"/>
  </cols>
  <sheetData>
    <row r="1" spans="4:46" x14ac:dyDescent="0.25">
      <c r="AJ1"/>
      <c r="AK1"/>
      <c r="AL1"/>
    </row>
    <row r="2" spans="4:46" ht="50.25" customHeight="1" x14ac:dyDescent="0.25">
      <c r="D2" s="79" t="s">
        <v>0</v>
      </c>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row>
    <row r="3" spans="4:46" ht="31.5" customHeight="1" x14ac:dyDescent="0.25">
      <c r="D3" s="7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c r="AN3" s="79"/>
    </row>
    <row r="4" spans="4:46" x14ac:dyDescent="0.25">
      <c r="AJ4"/>
      <c r="AK4"/>
      <c r="AL4"/>
    </row>
    <row r="5" spans="4:46" x14ac:dyDescent="0.25">
      <c r="D5" s="1" t="s">
        <v>1</v>
      </c>
      <c r="E5" s="2" t="s">
        <v>2</v>
      </c>
      <c r="F5" s="80" t="s">
        <v>3</v>
      </c>
      <c r="G5" s="80"/>
      <c r="H5" s="80"/>
      <c r="I5" s="80"/>
      <c r="J5" s="80"/>
      <c r="AJ5"/>
      <c r="AK5"/>
      <c r="AL5"/>
    </row>
    <row r="6" spans="4:46" x14ac:dyDescent="0.25">
      <c r="AJ6"/>
      <c r="AK6"/>
      <c r="AL6"/>
    </row>
    <row r="7" spans="4:46" ht="15.75" x14ac:dyDescent="0.25">
      <c r="F7" s="81" t="s">
        <v>4</v>
      </c>
      <c r="G7" s="81"/>
      <c r="H7" s="81"/>
      <c r="I7" s="81"/>
      <c r="J7" s="81"/>
      <c r="K7" s="81"/>
      <c r="L7" s="81"/>
      <c r="M7" s="81"/>
      <c r="N7" s="81"/>
      <c r="O7" s="81"/>
      <c r="P7" s="81"/>
      <c r="Q7" s="81"/>
      <c r="R7" s="81"/>
      <c r="AJ7"/>
      <c r="AK7"/>
      <c r="AL7"/>
    </row>
    <row r="8" spans="4:46" ht="16.5" thickBot="1" x14ac:dyDescent="0.3">
      <c r="F8" s="82" t="s">
        <v>5</v>
      </c>
      <c r="G8" s="82"/>
      <c r="H8" s="82"/>
      <c r="I8" s="82"/>
      <c r="J8" s="82"/>
      <c r="K8" s="82"/>
      <c r="L8" s="82"/>
      <c r="M8" s="82"/>
      <c r="N8" s="82"/>
      <c r="O8" s="82"/>
      <c r="P8" s="82"/>
      <c r="Q8" s="82"/>
      <c r="R8" s="82"/>
      <c r="AJ8"/>
      <c r="AK8"/>
      <c r="AL8"/>
    </row>
    <row r="9" spans="4:46" ht="88.5" customHeight="1" thickBot="1" x14ac:dyDescent="0.3">
      <c r="F9" s="83" t="s">
        <v>6</v>
      </c>
      <c r="G9" s="84"/>
      <c r="H9" s="84"/>
      <c r="I9" s="84"/>
      <c r="J9" s="84"/>
      <c r="K9" s="84"/>
      <c r="L9" s="84"/>
      <c r="M9" s="84"/>
      <c r="N9" s="84"/>
      <c r="O9" s="84"/>
      <c r="P9" s="84"/>
      <c r="Q9" s="84"/>
      <c r="R9" s="85"/>
      <c r="AJ9"/>
      <c r="AK9"/>
      <c r="AL9"/>
    </row>
    <row r="10" spans="4:46" ht="18.75" x14ac:dyDescent="0.25">
      <c r="D10" s="86"/>
      <c r="E10" s="86"/>
      <c r="F10" s="3"/>
      <c r="G10" s="4"/>
      <c r="H10" s="4"/>
      <c r="I10" s="5"/>
      <c r="J10" s="5"/>
      <c r="K10" s="5"/>
      <c r="L10" s="5"/>
      <c r="M10" s="5"/>
      <c r="N10" s="5"/>
      <c r="O10" s="5"/>
      <c r="P10" s="5"/>
      <c r="Q10" s="5"/>
      <c r="R10" s="5"/>
      <c r="S10" s="5"/>
      <c r="T10" s="5"/>
      <c r="U10" s="5"/>
      <c r="V10" s="5"/>
      <c r="W10" s="5"/>
      <c r="X10" s="5"/>
      <c r="Y10" s="5"/>
      <c r="Z10" s="5"/>
      <c r="AA10" s="5"/>
      <c r="AB10" s="5"/>
      <c r="AC10" s="5"/>
      <c r="AD10" s="5"/>
      <c r="AE10" s="5"/>
      <c r="AF10" s="5"/>
      <c r="AG10" s="5"/>
      <c r="AH10" s="5"/>
      <c r="AI10" s="6"/>
      <c r="AJ10" s="7"/>
      <c r="AK10" s="7"/>
      <c r="AL10" s="7"/>
      <c r="AM10" s="7"/>
      <c r="AN10" s="7"/>
    </row>
    <row r="11" spans="4:46" ht="45" customHeight="1" x14ac:dyDescent="0.25">
      <c r="D11" s="75"/>
      <c r="E11" s="75"/>
      <c r="F11" s="8" t="s">
        <v>7</v>
      </c>
      <c r="G11" s="7"/>
      <c r="H11" s="7"/>
      <c r="I11" s="65" t="s">
        <v>8</v>
      </c>
      <c r="J11" s="76"/>
      <c r="K11" s="76"/>
      <c r="L11" s="76"/>
      <c r="M11" s="76"/>
      <c r="N11" s="76"/>
      <c r="O11" s="76"/>
      <c r="P11" s="77"/>
      <c r="Q11" s="65" t="s">
        <v>9</v>
      </c>
      <c r="R11" s="76"/>
      <c r="S11" s="76"/>
      <c r="T11" s="76"/>
      <c r="U11" s="76"/>
      <c r="V11" s="76"/>
      <c r="W11" s="76"/>
      <c r="X11" s="77"/>
      <c r="Y11" s="65" t="s">
        <v>10</v>
      </c>
      <c r="Z11" s="78"/>
      <c r="AA11" s="78"/>
      <c r="AB11" s="62"/>
      <c r="AC11" s="65" t="s">
        <v>11</v>
      </c>
      <c r="AD11" s="76"/>
      <c r="AE11" s="76"/>
      <c r="AF11" s="76"/>
      <c r="AG11" s="76"/>
      <c r="AH11" s="76"/>
      <c r="AI11" s="76"/>
      <c r="AJ11" s="77"/>
      <c r="AK11" s="65" t="s">
        <v>8</v>
      </c>
      <c r="AL11" s="66"/>
      <c r="AM11" s="66"/>
      <c r="AN11" s="67"/>
      <c r="AO11" s="65" t="s">
        <v>9</v>
      </c>
      <c r="AP11" s="66"/>
      <c r="AQ11" s="66"/>
      <c r="AR11" s="67"/>
      <c r="AS11" s="68" t="s">
        <v>10</v>
      </c>
      <c r="AT11" s="69"/>
    </row>
    <row r="12" spans="4:46" ht="63" customHeight="1" x14ac:dyDescent="0.25">
      <c r="D12" s="61" t="s">
        <v>12</v>
      </c>
      <c r="E12" s="70"/>
      <c r="F12" s="71" t="s">
        <v>13</v>
      </c>
      <c r="G12" s="73" t="s">
        <v>14</v>
      </c>
      <c r="H12" s="74"/>
      <c r="I12" s="60" t="s">
        <v>15</v>
      </c>
      <c r="J12" s="60"/>
      <c r="K12" s="60" t="s">
        <v>16</v>
      </c>
      <c r="L12" s="60"/>
      <c r="M12" s="60" t="s">
        <v>17</v>
      </c>
      <c r="N12" s="60"/>
      <c r="O12" s="60" t="s">
        <v>18</v>
      </c>
      <c r="P12" s="60"/>
      <c r="Q12" s="60" t="s">
        <v>19</v>
      </c>
      <c r="R12" s="60"/>
      <c r="S12" s="60" t="s">
        <v>20</v>
      </c>
      <c r="T12" s="60"/>
      <c r="U12" s="60" t="s">
        <v>17</v>
      </c>
      <c r="V12" s="60"/>
      <c r="W12" s="60" t="s">
        <v>18</v>
      </c>
      <c r="X12" s="60"/>
      <c r="Y12" s="61" t="s">
        <v>21</v>
      </c>
      <c r="Z12" s="62"/>
      <c r="AA12" s="61" t="s">
        <v>22</v>
      </c>
      <c r="AB12" s="62"/>
      <c r="AC12" s="63" t="s">
        <v>23</v>
      </c>
      <c r="AD12" s="58" t="s">
        <v>15</v>
      </c>
      <c r="AE12" s="58" t="s">
        <v>24</v>
      </c>
      <c r="AF12" s="58" t="s">
        <v>17</v>
      </c>
      <c r="AG12" s="58" t="s">
        <v>18</v>
      </c>
      <c r="AH12" s="58" t="s">
        <v>25</v>
      </c>
      <c r="AI12" s="58" t="s">
        <v>22</v>
      </c>
      <c r="AJ12" s="58" t="s">
        <v>26</v>
      </c>
      <c r="AK12" s="58" t="s">
        <v>27</v>
      </c>
      <c r="AL12" s="58" t="s">
        <v>28</v>
      </c>
      <c r="AM12" s="58" t="s">
        <v>29</v>
      </c>
      <c r="AN12" s="58" t="s">
        <v>30</v>
      </c>
      <c r="AO12" s="58" t="s">
        <v>27</v>
      </c>
      <c r="AP12" s="58" t="s">
        <v>28</v>
      </c>
      <c r="AQ12" s="58" t="s">
        <v>29</v>
      </c>
      <c r="AR12" s="58" t="s">
        <v>30</v>
      </c>
      <c r="AS12" s="58" t="s">
        <v>31</v>
      </c>
      <c r="AT12" s="58" t="s">
        <v>32</v>
      </c>
    </row>
    <row r="13" spans="4:46" ht="126" x14ac:dyDescent="0.25">
      <c r="D13" s="9" t="s">
        <v>33</v>
      </c>
      <c r="E13" s="10" t="s">
        <v>34</v>
      </c>
      <c r="F13" s="72"/>
      <c r="G13" s="11" t="s">
        <v>35</v>
      </c>
      <c r="H13" s="11" t="s">
        <v>36</v>
      </c>
      <c r="I13" s="12" t="s">
        <v>37</v>
      </c>
      <c r="J13" s="12" t="s">
        <v>38</v>
      </c>
      <c r="K13" s="12" t="s">
        <v>37</v>
      </c>
      <c r="L13" s="12" t="s">
        <v>38</v>
      </c>
      <c r="M13" s="12" t="s">
        <v>37</v>
      </c>
      <c r="N13" s="12" t="s">
        <v>38</v>
      </c>
      <c r="O13" s="12" t="s">
        <v>37</v>
      </c>
      <c r="P13" s="12" t="s">
        <v>38</v>
      </c>
      <c r="Q13" s="12" t="s">
        <v>37</v>
      </c>
      <c r="R13" s="12" t="s">
        <v>38</v>
      </c>
      <c r="S13" s="12" t="s">
        <v>37</v>
      </c>
      <c r="T13" s="12" t="s">
        <v>38</v>
      </c>
      <c r="U13" s="12" t="s">
        <v>37</v>
      </c>
      <c r="V13" s="12" t="s">
        <v>38</v>
      </c>
      <c r="W13" s="12" t="s">
        <v>37</v>
      </c>
      <c r="X13" s="12" t="s">
        <v>38</v>
      </c>
      <c r="Y13" s="12" t="s">
        <v>37</v>
      </c>
      <c r="Z13" s="12" t="s">
        <v>38</v>
      </c>
      <c r="AA13" s="12" t="s">
        <v>37</v>
      </c>
      <c r="AB13" s="12" t="s">
        <v>38</v>
      </c>
      <c r="AC13" s="64"/>
      <c r="AD13" s="59"/>
      <c r="AE13" s="59"/>
      <c r="AF13" s="59"/>
      <c r="AG13" s="59"/>
      <c r="AH13" s="59"/>
      <c r="AI13" s="59"/>
      <c r="AJ13" s="59"/>
      <c r="AK13" s="59"/>
      <c r="AL13" s="59"/>
      <c r="AM13" s="59"/>
      <c r="AN13" s="59"/>
      <c r="AO13" s="59"/>
      <c r="AP13" s="59"/>
      <c r="AQ13" s="59"/>
      <c r="AR13" s="59"/>
      <c r="AS13" s="59"/>
      <c r="AT13" s="59"/>
    </row>
    <row r="14" spans="4:46" x14ac:dyDescent="0.25">
      <c r="D14" s="13"/>
      <c r="E14" s="14" t="s">
        <v>39</v>
      </c>
      <c r="F14" s="14" t="s">
        <v>40</v>
      </c>
      <c r="G14" s="14" t="s">
        <v>41</v>
      </c>
      <c r="H14" s="14"/>
      <c r="I14" s="15">
        <v>1294.5</v>
      </c>
      <c r="J14" s="15">
        <v>1108.5666666666666</v>
      </c>
      <c r="K14" s="15">
        <v>434</v>
      </c>
      <c r="L14" s="15">
        <v>161.75</v>
      </c>
      <c r="M14" s="15"/>
      <c r="N14" s="15"/>
      <c r="O14" s="15"/>
      <c r="P14" s="15"/>
      <c r="Q14" s="15">
        <v>1023</v>
      </c>
      <c r="R14" s="15">
        <v>934.25</v>
      </c>
      <c r="S14" s="15">
        <v>0</v>
      </c>
      <c r="T14" s="15">
        <v>22</v>
      </c>
      <c r="U14" s="15"/>
      <c r="V14" s="15"/>
      <c r="W14" s="15"/>
      <c r="X14" s="15"/>
      <c r="Y14" s="13"/>
      <c r="Z14" s="13"/>
      <c r="AA14" s="13"/>
      <c r="AB14" s="13"/>
      <c r="AC14" s="16">
        <v>195</v>
      </c>
      <c r="AD14" s="17">
        <f>(J14+R14)/AC14</f>
        <v>10.475982905982905</v>
      </c>
      <c r="AE14" s="17">
        <f>(L14+T14)/AC14</f>
        <v>0.94230769230769229</v>
      </c>
      <c r="AF14" s="13"/>
      <c r="AG14" s="13"/>
      <c r="AH14" s="17"/>
      <c r="AI14" s="18"/>
      <c r="AJ14" s="17">
        <f>(J14+L14+N14+P14+R14+T14+V14+X14+Z14+AB14)/AC14</f>
        <v>11.418290598290598</v>
      </c>
      <c r="AK14" s="18">
        <f>IFERROR(J14/I14,"-")</f>
        <v>0.85636667954165058</v>
      </c>
      <c r="AL14" s="18">
        <f>IFERROR(L14/K14,"-")</f>
        <v>0.37269585253456222</v>
      </c>
      <c r="AM14" s="18" t="str">
        <f>IFERROR(N14/M14,"-")</f>
        <v>-</v>
      </c>
      <c r="AN14" s="18" t="str">
        <f>IFERROR(P14/O14,"-")</f>
        <v>-</v>
      </c>
      <c r="AO14" s="18">
        <f>IFERROR(R14/Q14,"-")</f>
        <v>0.91324535679374386</v>
      </c>
      <c r="AP14" s="18" t="str">
        <f>IFERROR(T14/S14,"-")</f>
        <v>-</v>
      </c>
      <c r="AQ14" s="18" t="str">
        <f>IFERROR(V14/U14,"-")</f>
        <v>-</v>
      </c>
      <c r="AR14" s="18" t="str">
        <f>IFERROR(X14/W14,"-")</f>
        <v>-</v>
      </c>
      <c r="AS14" s="18" t="str">
        <f>IFERROR(Z14/Y14,"-")</f>
        <v>-</v>
      </c>
      <c r="AT14" s="18" t="str">
        <f>IFERROR(AB14/AA14,"-")</f>
        <v>-</v>
      </c>
    </row>
    <row r="15" spans="4:46" x14ac:dyDescent="0.25">
      <c r="D15" s="13"/>
      <c r="E15" s="14" t="s">
        <v>39</v>
      </c>
      <c r="F15" s="14" t="s">
        <v>42</v>
      </c>
      <c r="G15" s="14" t="s">
        <v>43</v>
      </c>
      <c r="H15" s="14"/>
      <c r="I15" s="15">
        <v>2171.5</v>
      </c>
      <c r="J15" s="15">
        <v>1647.75</v>
      </c>
      <c r="K15" s="15">
        <v>868.01666666666665</v>
      </c>
      <c r="L15" s="15">
        <v>931.5</v>
      </c>
      <c r="M15" s="15"/>
      <c r="N15" s="15"/>
      <c r="O15" s="15"/>
      <c r="P15" s="15"/>
      <c r="Q15" s="15">
        <v>1023</v>
      </c>
      <c r="R15" s="15">
        <v>1012.3333333333333</v>
      </c>
      <c r="S15" s="15">
        <v>682</v>
      </c>
      <c r="T15" s="15">
        <v>684.5</v>
      </c>
      <c r="U15" s="15"/>
      <c r="V15" s="15"/>
      <c r="W15" s="15"/>
      <c r="X15" s="15"/>
      <c r="Y15" s="13"/>
      <c r="Z15" s="13"/>
      <c r="AA15" s="13"/>
      <c r="AB15" s="13"/>
      <c r="AC15" s="16">
        <v>750</v>
      </c>
      <c r="AD15" s="17">
        <f t="shared" ref="AD15:AD60" si="0">(J15+R15)/AC15</f>
        <v>3.5467777777777774</v>
      </c>
      <c r="AE15" s="17">
        <f t="shared" ref="AE15:AE60" si="1">(L15+T15)/AC15</f>
        <v>2.1546666666666665</v>
      </c>
      <c r="AF15" s="13"/>
      <c r="AG15" s="13"/>
      <c r="AH15" s="17"/>
      <c r="AI15" s="18"/>
      <c r="AJ15" s="17">
        <f t="shared" ref="AJ15:AJ60" si="2">(J15+L15+N15+P15+R15+T15+V15+X15+Z15+AB15)/AC15</f>
        <v>5.7014444444444443</v>
      </c>
      <c r="AK15" s="18">
        <f t="shared" ref="AK15:AK60" si="3">IFERROR(J15/I15,"-")</f>
        <v>0.75880727607644483</v>
      </c>
      <c r="AL15" s="18">
        <f t="shared" ref="AL15:AL60" si="4">IFERROR(L15/K15,"-")</f>
        <v>1.073136076496227</v>
      </c>
      <c r="AM15" s="18" t="str">
        <f t="shared" ref="AM15:AM60" si="5">IFERROR(N15/M15,"-")</f>
        <v>-</v>
      </c>
      <c r="AN15" s="18" t="str">
        <f t="shared" ref="AN15:AN60" si="6">IFERROR(P15/O15,"-")</f>
        <v>-</v>
      </c>
      <c r="AO15" s="18">
        <f t="shared" ref="AO15:AO60" si="7">IFERROR(R15/Q15,"-")</f>
        <v>0.98957315086347342</v>
      </c>
      <c r="AP15" s="18">
        <f t="shared" ref="AP15:AP60" si="8">IFERROR(T15/S15,"-")</f>
        <v>1.0036656891495601</v>
      </c>
      <c r="AQ15" s="18" t="str">
        <f t="shared" ref="AQ15:AQ60" si="9">IFERROR(V15/U15,"-")</f>
        <v>-</v>
      </c>
      <c r="AR15" s="18" t="str">
        <f t="shared" ref="AR15:AR60" si="10">IFERROR(X15/W15,"-")</f>
        <v>-</v>
      </c>
      <c r="AS15" s="18" t="str">
        <f t="shared" ref="AS15:AS60" si="11">IFERROR(Z15/Y15,"-")</f>
        <v>-</v>
      </c>
      <c r="AT15" s="18" t="str">
        <f t="shared" ref="AT15:AT60" si="12">IFERROR(AB15/AA15,"-")</f>
        <v>-</v>
      </c>
    </row>
    <row r="16" spans="4:46" x14ac:dyDescent="0.25">
      <c r="D16" s="13"/>
      <c r="E16" s="14" t="s">
        <v>39</v>
      </c>
      <c r="F16" s="14" t="s">
        <v>44</v>
      </c>
      <c r="G16" s="14" t="s">
        <v>43</v>
      </c>
      <c r="H16" s="14"/>
      <c r="I16" s="15">
        <v>1727.5</v>
      </c>
      <c r="J16" s="15">
        <v>1404.7499999999995</v>
      </c>
      <c r="K16" s="15">
        <v>1510.5</v>
      </c>
      <c r="L16" s="15">
        <v>1375.5</v>
      </c>
      <c r="M16" s="15"/>
      <c r="N16" s="15"/>
      <c r="O16" s="15"/>
      <c r="P16" s="15"/>
      <c r="Q16" s="15">
        <v>1023</v>
      </c>
      <c r="R16" s="15">
        <v>971.16666666666674</v>
      </c>
      <c r="S16" s="15">
        <v>682</v>
      </c>
      <c r="T16" s="15">
        <v>646.5</v>
      </c>
      <c r="U16" s="15"/>
      <c r="V16" s="15"/>
      <c r="W16" s="15"/>
      <c r="X16" s="15"/>
      <c r="Y16" s="13"/>
      <c r="Z16" s="13"/>
      <c r="AA16" s="13"/>
      <c r="AB16" s="13"/>
      <c r="AC16" s="16">
        <v>757</v>
      </c>
      <c r="AD16" s="17">
        <f t="shared" si="0"/>
        <v>3.1385953324526632</v>
      </c>
      <c r="AE16" s="17">
        <f t="shared" si="1"/>
        <v>2.6710700132100396</v>
      </c>
      <c r="AF16" s="13"/>
      <c r="AG16" s="13"/>
      <c r="AH16" s="17"/>
      <c r="AI16" s="18"/>
      <c r="AJ16" s="17">
        <f t="shared" si="2"/>
        <v>5.8096653456627028</v>
      </c>
      <c r="AK16" s="18">
        <f t="shared" si="3"/>
        <v>0.81316931982633833</v>
      </c>
      <c r="AL16" s="18">
        <f t="shared" si="4"/>
        <v>0.91062562065541208</v>
      </c>
      <c r="AM16" s="18" t="str">
        <f t="shared" si="5"/>
        <v>-</v>
      </c>
      <c r="AN16" s="18" t="str">
        <f t="shared" si="6"/>
        <v>-</v>
      </c>
      <c r="AO16" s="18">
        <f t="shared" si="7"/>
        <v>0.94933202997719135</v>
      </c>
      <c r="AP16" s="18">
        <f t="shared" si="8"/>
        <v>0.94794721407624638</v>
      </c>
      <c r="AQ16" s="18" t="str">
        <f t="shared" si="9"/>
        <v>-</v>
      </c>
      <c r="AR16" s="18" t="str">
        <f t="shared" si="10"/>
        <v>-</v>
      </c>
      <c r="AS16" s="18" t="str">
        <f t="shared" si="11"/>
        <v>-</v>
      </c>
      <c r="AT16" s="18" t="str">
        <f t="shared" si="12"/>
        <v>-</v>
      </c>
    </row>
    <row r="17" spans="4:46" x14ac:dyDescent="0.25">
      <c r="D17" s="13"/>
      <c r="E17" s="14" t="s">
        <v>39</v>
      </c>
      <c r="F17" s="14" t="s">
        <v>45</v>
      </c>
      <c r="G17" s="14" t="s">
        <v>46</v>
      </c>
      <c r="H17" s="14"/>
      <c r="I17" s="15">
        <v>1730.75</v>
      </c>
      <c r="J17" s="15">
        <v>605.75</v>
      </c>
      <c r="K17" s="15">
        <v>1049.5</v>
      </c>
      <c r="L17" s="15">
        <v>511.66666666666669</v>
      </c>
      <c r="M17" s="15"/>
      <c r="N17" s="15"/>
      <c r="O17" s="15"/>
      <c r="P17" s="15"/>
      <c r="Q17" s="15">
        <v>682</v>
      </c>
      <c r="R17" s="15">
        <v>440</v>
      </c>
      <c r="S17" s="15">
        <v>341</v>
      </c>
      <c r="T17" s="15">
        <v>116.5</v>
      </c>
      <c r="U17" s="15"/>
      <c r="V17" s="15"/>
      <c r="W17" s="15"/>
      <c r="X17" s="15"/>
      <c r="Y17" s="13"/>
      <c r="Z17" s="13"/>
      <c r="AA17" s="13"/>
      <c r="AB17" s="13"/>
      <c r="AC17" s="16">
        <v>106</v>
      </c>
      <c r="AD17" s="17">
        <f t="shared" si="0"/>
        <v>9.8655660377358494</v>
      </c>
      <c r="AE17" s="17">
        <f t="shared" si="1"/>
        <v>5.9261006289308185</v>
      </c>
      <c r="AF17" s="13"/>
      <c r="AG17" s="13"/>
      <c r="AH17" s="17"/>
      <c r="AI17" s="18"/>
      <c r="AJ17" s="17">
        <f t="shared" si="2"/>
        <v>15.791666666666668</v>
      </c>
      <c r="AK17" s="18">
        <f t="shared" si="3"/>
        <v>0.34999277769752996</v>
      </c>
      <c r="AL17" s="18">
        <f t="shared" si="4"/>
        <v>0.48753374622836271</v>
      </c>
      <c r="AM17" s="18" t="str">
        <f t="shared" si="5"/>
        <v>-</v>
      </c>
      <c r="AN17" s="18" t="str">
        <f t="shared" si="6"/>
        <v>-</v>
      </c>
      <c r="AO17" s="18">
        <f t="shared" si="7"/>
        <v>0.64516129032258063</v>
      </c>
      <c r="AP17" s="18">
        <f t="shared" si="8"/>
        <v>0.34164222873900291</v>
      </c>
      <c r="AQ17" s="18" t="str">
        <f t="shared" si="9"/>
        <v>-</v>
      </c>
      <c r="AR17" s="18" t="str">
        <f t="shared" si="10"/>
        <v>-</v>
      </c>
      <c r="AS17" s="18" t="str">
        <f t="shared" si="11"/>
        <v>-</v>
      </c>
      <c r="AT17" s="18" t="str">
        <f t="shared" si="12"/>
        <v>-</v>
      </c>
    </row>
    <row r="18" spans="4:46" x14ac:dyDescent="0.25">
      <c r="D18" s="13"/>
      <c r="E18" s="14" t="s">
        <v>39</v>
      </c>
      <c r="F18" s="14" t="s">
        <v>47</v>
      </c>
      <c r="G18" s="14" t="s">
        <v>43</v>
      </c>
      <c r="H18" s="14"/>
      <c r="I18" s="15">
        <v>1295.5</v>
      </c>
      <c r="J18" s="15">
        <v>1012.25</v>
      </c>
      <c r="K18" s="15">
        <v>1085</v>
      </c>
      <c r="L18" s="15">
        <v>1174.5</v>
      </c>
      <c r="M18" s="15"/>
      <c r="N18" s="15"/>
      <c r="O18" s="15"/>
      <c r="P18" s="15"/>
      <c r="Q18" s="15">
        <v>682</v>
      </c>
      <c r="R18" s="15">
        <v>692</v>
      </c>
      <c r="S18" s="15">
        <v>682</v>
      </c>
      <c r="T18" s="15">
        <v>726</v>
      </c>
      <c r="U18" s="15"/>
      <c r="V18" s="15"/>
      <c r="W18" s="15"/>
      <c r="X18" s="15"/>
      <c r="Y18" s="13"/>
      <c r="Z18" s="13"/>
      <c r="AA18" s="13"/>
      <c r="AB18" s="13"/>
      <c r="AC18" s="16">
        <v>469</v>
      </c>
      <c r="AD18" s="17">
        <f t="shared" si="0"/>
        <v>3.6337953091684434</v>
      </c>
      <c r="AE18" s="17">
        <f t="shared" si="1"/>
        <v>4.0522388059701493</v>
      </c>
      <c r="AF18" s="13"/>
      <c r="AG18" s="13"/>
      <c r="AH18" s="17"/>
      <c r="AI18" s="18"/>
      <c r="AJ18" s="17">
        <f t="shared" si="2"/>
        <v>7.6860341151385931</v>
      </c>
      <c r="AK18" s="18">
        <f t="shared" si="3"/>
        <v>0.78135854882284828</v>
      </c>
      <c r="AL18" s="18">
        <f t="shared" si="4"/>
        <v>1.0824884792626728</v>
      </c>
      <c r="AM18" s="18" t="str">
        <f t="shared" si="5"/>
        <v>-</v>
      </c>
      <c r="AN18" s="18" t="str">
        <f t="shared" si="6"/>
        <v>-</v>
      </c>
      <c r="AO18" s="18">
        <f t="shared" si="7"/>
        <v>1.0146627565982405</v>
      </c>
      <c r="AP18" s="18">
        <f t="shared" si="8"/>
        <v>1.064516129032258</v>
      </c>
      <c r="AQ18" s="18" t="str">
        <f t="shared" si="9"/>
        <v>-</v>
      </c>
      <c r="AR18" s="18" t="str">
        <f t="shared" si="10"/>
        <v>-</v>
      </c>
      <c r="AS18" s="18" t="str">
        <f t="shared" si="11"/>
        <v>-</v>
      </c>
      <c r="AT18" s="18" t="str">
        <f t="shared" si="12"/>
        <v>-</v>
      </c>
    </row>
    <row r="19" spans="4:46" x14ac:dyDescent="0.25">
      <c r="D19" s="13"/>
      <c r="E19" s="14" t="s">
        <v>48</v>
      </c>
      <c r="F19" s="14" t="s">
        <v>49</v>
      </c>
      <c r="G19" s="14" t="s">
        <v>50</v>
      </c>
      <c r="H19" s="14"/>
      <c r="I19" s="15">
        <v>1465</v>
      </c>
      <c r="J19" s="15">
        <v>1164</v>
      </c>
      <c r="K19" s="15">
        <v>870</v>
      </c>
      <c r="L19" s="15">
        <v>1013.75</v>
      </c>
      <c r="M19" s="15"/>
      <c r="N19" s="15"/>
      <c r="O19" s="15"/>
      <c r="P19" s="15"/>
      <c r="Q19" s="15">
        <v>682</v>
      </c>
      <c r="R19" s="15">
        <v>682</v>
      </c>
      <c r="S19" s="15">
        <v>682</v>
      </c>
      <c r="T19" s="15">
        <v>923</v>
      </c>
      <c r="U19" s="15"/>
      <c r="V19" s="15"/>
      <c r="W19" s="15"/>
      <c r="X19" s="15"/>
      <c r="Y19" s="13"/>
      <c r="Z19" s="13"/>
      <c r="AA19" s="13"/>
      <c r="AB19" s="13"/>
      <c r="AC19" s="16">
        <v>553</v>
      </c>
      <c r="AD19" s="17">
        <f t="shared" si="0"/>
        <v>3.3381555153707052</v>
      </c>
      <c r="AE19" s="17">
        <f t="shared" si="1"/>
        <v>3.502260397830018</v>
      </c>
      <c r="AF19" s="13"/>
      <c r="AG19" s="13"/>
      <c r="AH19" s="17"/>
      <c r="AI19" s="18"/>
      <c r="AJ19" s="17">
        <f t="shared" si="2"/>
        <v>6.8404159132007232</v>
      </c>
      <c r="AK19" s="18">
        <f t="shared" si="3"/>
        <v>0.79453924914675766</v>
      </c>
      <c r="AL19" s="18">
        <f t="shared" si="4"/>
        <v>1.1652298850574712</v>
      </c>
      <c r="AM19" s="18" t="str">
        <f t="shared" si="5"/>
        <v>-</v>
      </c>
      <c r="AN19" s="18" t="str">
        <f t="shared" si="6"/>
        <v>-</v>
      </c>
      <c r="AO19" s="18">
        <f t="shared" si="7"/>
        <v>1</v>
      </c>
      <c r="AP19" s="18">
        <f t="shared" si="8"/>
        <v>1.3533724340175952</v>
      </c>
      <c r="AQ19" s="18" t="str">
        <f t="shared" si="9"/>
        <v>-</v>
      </c>
      <c r="AR19" s="18" t="str">
        <f t="shared" si="10"/>
        <v>-</v>
      </c>
      <c r="AS19" s="18" t="str">
        <f t="shared" si="11"/>
        <v>-</v>
      </c>
      <c r="AT19" s="18" t="str">
        <f t="shared" si="12"/>
        <v>-</v>
      </c>
    </row>
    <row r="20" spans="4:46" x14ac:dyDescent="0.25">
      <c r="D20" s="13"/>
      <c r="E20" s="14" t="s">
        <v>48</v>
      </c>
      <c r="F20" s="14" t="s">
        <v>51</v>
      </c>
      <c r="G20" s="14" t="s">
        <v>52</v>
      </c>
      <c r="H20" s="14"/>
      <c r="I20" s="15">
        <v>1400.3</v>
      </c>
      <c r="J20" s="15">
        <v>1216</v>
      </c>
      <c r="K20" s="15">
        <v>860.5</v>
      </c>
      <c r="L20" s="15">
        <v>712.5</v>
      </c>
      <c r="M20" s="15"/>
      <c r="N20" s="15"/>
      <c r="O20" s="15"/>
      <c r="P20" s="15"/>
      <c r="Q20" s="15">
        <v>682</v>
      </c>
      <c r="R20" s="15">
        <v>667</v>
      </c>
      <c r="S20" s="15">
        <v>682</v>
      </c>
      <c r="T20" s="15">
        <v>624</v>
      </c>
      <c r="U20" s="15"/>
      <c r="V20" s="15"/>
      <c r="W20" s="15"/>
      <c r="X20" s="15"/>
      <c r="Y20" s="13"/>
      <c r="Z20" s="13"/>
      <c r="AA20" s="13"/>
      <c r="AB20" s="13"/>
      <c r="AC20" s="16">
        <v>138</v>
      </c>
      <c r="AD20" s="17">
        <f t="shared" si="0"/>
        <v>13.644927536231885</v>
      </c>
      <c r="AE20" s="17">
        <f t="shared" si="1"/>
        <v>9.6847826086956523</v>
      </c>
      <c r="AF20" s="13"/>
      <c r="AG20" s="13"/>
      <c r="AH20" s="17"/>
      <c r="AI20" s="18"/>
      <c r="AJ20" s="17">
        <f t="shared" si="2"/>
        <v>23.329710144927535</v>
      </c>
      <c r="AK20" s="18">
        <f t="shared" si="3"/>
        <v>0.86838534599728634</v>
      </c>
      <c r="AL20" s="18">
        <f t="shared" si="4"/>
        <v>0.82800697269029633</v>
      </c>
      <c r="AM20" s="18" t="str">
        <f t="shared" si="5"/>
        <v>-</v>
      </c>
      <c r="AN20" s="18" t="str">
        <f t="shared" si="6"/>
        <v>-</v>
      </c>
      <c r="AO20" s="18">
        <f t="shared" si="7"/>
        <v>0.97800586510263932</v>
      </c>
      <c r="AP20" s="18">
        <f t="shared" si="8"/>
        <v>0.91495601173020524</v>
      </c>
      <c r="AQ20" s="18" t="str">
        <f t="shared" si="9"/>
        <v>-</v>
      </c>
      <c r="AR20" s="18" t="str">
        <f t="shared" si="10"/>
        <v>-</v>
      </c>
      <c r="AS20" s="18" t="str">
        <f t="shared" si="11"/>
        <v>-</v>
      </c>
      <c r="AT20" s="18" t="str">
        <f t="shared" si="12"/>
        <v>-</v>
      </c>
    </row>
    <row r="21" spans="4:46" x14ac:dyDescent="0.25">
      <c r="D21" s="13"/>
      <c r="E21" s="14" t="s">
        <v>48</v>
      </c>
      <c r="F21" s="14" t="s">
        <v>53</v>
      </c>
      <c r="G21" s="14" t="s">
        <v>54</v>
      </c>
      <c r="H21" s="14"/>
      <c r="I21" s="15">
        <v>1389.5</v>
      </c>
      <c r="J21" s="15">
        <v>1208.6666666666667</v>
      </c>
      <c r="K21" s="15">
        <v>540</v>
      </c>
      <c r="L21" s="15">
        <v>498.5</v>
      </c>
      <c r="M21" s="15"/>
      <c r="N21" s="15"/>
      <c r="O21" s="15"/>
      <c r="P21" s="15"/>
      <c r="Q21" s="15">
        <v>682</v>
      </c>
      <c r="R21" s="15">
        <v>671</v>
      </c>
      <c r="S21" s="15">
        <v>329</v>
      </c>
      <c r="T21" s="15">
        <v>126.5</v>
      </c>
      <c r="U21" s="15"/>
      <c r="V21" s="15"/>
      <c r="W21" s="15"/>
      <c r="X21" s="15"/>
      <c r="Y21" s="13"/>
      <c r="Z21" s="13"/>
      <c r="AA21" s="13"/>
      <c r="AB21" s="13"/>
      <c r="AC21" s="16">
        <v>121</v>
      </c>
      <c r="AD21" s="17">
        <f t="shared" si="0"/>
        <v>15.534435261707989</v>
      </c>
      <c r="AE21" s="17">
        <f t="shared" si="1"/>
        <v>5.1652892561983474</v>
      </c>
      <c r="AF21" s="13"/>
      <c r="AG21" s="13"/>
      <c r="AH21" s="17"/>
      <c r="AI21" s="18"/>
      <c r="AJ21" s="17">
        <f t="shared" si="2"/>
        <v>20.69972451790634</v>
      </c>
      <c r="AK21" s="18">
        <f t="shared" si="3"/>
        <v>0.86985726280436615</v>
      </c>
      <c r="AL21" s="18">
        <f t="shared" si="4"/>
        <v>0.92314814814814816</v>
      </c>
      <c r="AM21" s="18" t="str">
        <f t="shared" si="5"/>
        <v>-</v>
      </c>
      <c r="AN21" s="18" t="str">
        <f t="shared" si="6"/>
        <v>-</v>
      </c>
      <c r="AO21" s="18">
        <f t="shared" si="7"/>
        <v>0.9838709677419355</v>
      </c>
      <c r="AP21" s="18">
        <f t="shared" si="8"/>
        <v>0.38449848024316108</v>
      </c>
      <c r="AQ21" s="18" t="str">
        <f t="shared" si="9"/>
        <v>-</v>
      </c>
      <c r="AR21" s="18" t="str">
        <f t="shared" si="10"/>
        <v>-</v>
      </c>
      <c r="AS21" s="18" t="str">
        <f t="shared" si="11"/>
        <v>-</v>
      </c>
      <c r="AT21" s="18" t="str">
        <f t="shared" si="12"/>
        <v>-</v>
      </c>
    </row>
    <row r="22" spans="4:46" x14ac:dyDescent="0.25">
      <c r="D22" s="13"/>
      <c r="E22" s="14" t="s">
        <v>48</v>
      </c>
      <c r="F22" s="14" t="s">
        <v>55</v>
      </c>
      <c r="G22" s="14" t="s">
        <v>56</v>
      </c>
      <c r="H22" s="14" t="s">
        <v>57</v>
      </c>
      <c r="I22" s="15">
        <v>1458.6666666666665</v>
      </c>
      <c r="J22" s="15">
        <v>1179.25</v>
      </c>
      <c r="K22" s="15">
        <v>1085</v>
      </c>
      <c r="L22" s="15">
        <v>986.66666666666663</v>
      </c>
      <c r="M22" s="15"/>
      <c r="N22" s="15"/>
      <c r="O22" s="15"/>
      <c r="P22" s="15"/>
      <c r="Q22" s="15">
        <v>682</v>
      </c>
      <c r="R22" s="15">
        <v>682</v>
      </c>
      <c r="S22" s="15">
        <v>682</v>
      </c>
      <c r="T22" s="15">
        <v>642.5</v>
      </c>
      <c r="U22" s="15"/>
      <c r="V22" s="15"/>
      <c r="W22" s="15"/>
      <c r="X22" s="15"/>
      <c r="Y22" s="13"/>
      <c r="Z22" s="13"/>
      <c r="AA22" s="13"/>
      <c r="AB22" s="13"/>
      <c r="AC22" s="16">
        <v>612</v>
      </c>
      <c r="AD22" s="17">
        <f t="shared" si="0"/>
        <v>3.0412581699346406</v>
      </c>
      <c r="AE22" s="17">
        <f t="shared" si="1"/>
        <v>2.6620370370370368</v>
      </c>
      <c r="AF22" s="13"/>
      <c r="AG22" s="13"/>
      <c r="AH22" s="17"/>
      <c r="AI22" s="18"/>
      <c r="AJ22" s="17">
        <f t="shared" si="2"/>
        <v>5.7032952069716769</v>
      </c>
      <c r="AK22" s="18">
        <f t="shared" si="3"/>
        <v>0.80844378427787944</v>
      </c>
      <c r="AL22" s="18">
        <f t="shared" si="4"/>
        <v>0.90937019969278032</v>
      </c>
      <c r="AM22" s="18" t="str">
        <f t="shared" si="5"/>
        <v>-</v>
      </c>
      <c r="AN22" s="18" t="str">
        <f t="shared" si="6"/>
        <v>-</v>
      </c>
      <c r="AO22" s="18">
        <f t="shared" si="7"/>
        <v>1</v>
      </c>
      <c r="AP22" s="18">
        <f t="shared" si="8"/>
        <v>0.9420821114369502</v>
      </c>
      <c r="AQ22" s="18" t="str">
        <f t="shared" si="9"/>
        <v>-</v>
      </c>
      <c r="AR22" s="18" t="str">
        <f t="shared" si="10"/>
        <v>-</v>
      </c>
      <c r="AS22" s="18" t="str">
        <f t="shared" si="11"/>
        <v>-</v>
      </c>
      <c r="AT22" s="18" t="str">
        <f t="shared" si="12"/>
        <v>-</v>
      </c>
    </row>
    <row r="23" spans="4:46" x14ac:dyDescent="0.25">
      <c r="D23" s="13"/>
      <c r="E23" s="14" t="s">
        <v>48</v>
      </c>
      <c r="F23" s="14" t="s">
        <v>58</v>
      </c>
      <c r="G23" s="14" t="s">
        <v>59</v>
      </c>
      <c r="H23" s="14"/>
      <c r="I23" s="15">
        <v>2324</v>
      </c>
      <c r="J23" s="15">
        <v>1829</v>
      </c>
      <c r="K23" s="15">
        <v>2169</v>
      </c>
      <c r="L23" s="15">
        <v>1185.5</v>
      </c>
      <c r="M23" s="15"/>
      <c r="N23" s="15"/>
      <c r="O23" s="15"/>
      <c r="P23" s="15"/>
      <c r="Q23" s="15">
        <v>1364</v>
      </c>
      <c r="R23" s="15">
        <v>1327.5</v>
      </c>
      <c r="S23" s="15">
        <v>1023</v>
      </c>
      <c r="T23" s="15">
        <v>606.75</v>
      </c>
      <c r="U23" s="15"/>
      <c r="V23" s="15"/>
      <c r="W23" s="15"/>
      <c r="X23" s="15"/>
      <c r="Y23" s="13"/>
      <c r="Z23" s="13"/>
      <c r="AA23" s="13"/>
      <c r="AB23" s="13"/>
      <c r="AC23" s="16">
        <v>814</v>
      </c>
      <c r="AD23" s="17">
        <f t="shared" si="0"/>
        <v>3.8777641277641277</v>
      </c>
      <c r="AE23" s="17">
        <f t="shared" si="1"/>
        <v>2.2017813267813269</v>
      </c>
      <c r="AF23" s="13"/>
      <c r="AG23" s="13"/>
      <c r="AH23" s="17"/>
      <c r="AI23" s="18"/>
      <c r="AJ23" s="17">
        <f t="shared" si="2"/>
        <v>6.0795454545454541</v>
      </c>
      <c r="AK23" s="18">
        <f t="shared" si="3"/>
        <v>0.78700516351118766</v>
      </c>
      <c r="AL23" s="18">
        <f t="shared" si="4"/>
        <v>0.54656523743660668</v>
      </c>
      <c r="AM23" s="18" t="str">
        <f t="shared" si="5"/>
        <v>-</v>
      </c>
      <c r="AN23" s="18" t="str">
        <f t="shared" si="6"/>
        <v>-</v>
      </c>
      <c r="AO23" s="18">
        <f t="shared" si="7"/>
        <v>0.97324046920821117</v>
      </c>
      <c r="AP23" s="18">
        <f t="shared" si="8"/>
        <v>0.59310850439882701</v>
      </c>
      <c r="AQ23" s="18" t="str">
        <f t="shared" si="9"/>
        <v>-</v>
      </c>
      <c r="AR23" s="18" t="str">
        <f t="shared" si="10"/>
        <v>-</v>
      </c>
      <c r="AS23" s="18" t="str">
        <f t="shared" si="11"/>
        <v>-</v>
      </c>
      <c r="AT23" s="18" t="str">
        <f t="shared" si="12"/>
        <v>-</v>
      </c>
    </row>
    <row r="24" spans="4:46" x14ac:dyDescent="0.25">
      <c r="D24" s="13"/>
      <c r="E24" s="14" t="s">
        <v>48</v>
      </c>
      <c r="F24" s="14" t="s">
        <v>60</v>
      </c>
      <c r="G24" s="14" t="s">
        <v>56</v>
      </c>
      <c r="H24" s="14"/>
      <c r="I24" s="15">
        <v>1898.5</v>
      </c>
      <c r="J24" s="15">
        <v>1475</v>
      </c>
      <c r="K24" s="15">
        <v>1081</v>
      </c>
      <c r="L24" s="15">
        <v>1009.25</v>
      </c>
      <c r="M24" s="15"/>
      <c r="N24" s="15"/>
      <c r="O24" s="15"/>
      <c r="P24" s="15"/>
      <c r="Q24" s="15">
        <v>1353.5</v>
      </c>
      <c r="R24" s="15">
        <v>1111.5</v>
      </c>
      <c r="S24" s="15">
        <v>341</v>
      </c>
      <c r="T24" s="15">
        <v>625.5</v>
      </c>
      <c r="U24" s="15"/>
      <c r="V24" s="15"/>
      <c r="W24" s="15"/>
      <c r="X24" s="15"/>
      <c r="Y24" s="13"/>
      <c r="Z24" s="13"/>
      <c r="AA24" s="13"/>
      <c r="AB24" s="13"/>
      <c r="AC24" s="16">
        <v>749</v>
      </c>
      <c r="AD24" s="17">
        <f t="shared" si="0"/>
        <v>3.4532710280373831</v>
      </c>
      <c r="AE24" s="17">
        <f t="shared" si="1"/>
        <v>2.182576769025367</v>
      </c>
      <c r="AF24" s="13"/>
      <c r="AG24" s="13"/>
      <c r="AH24" s="17"/>
      <c r="AI24" s="18"/>
      <c r="AJ24" s="17">
        <f t="shared" si="2"/>
        <v>5.6358477970627501</v>
      </c>
      <c r="AK24" s="18">
        <f t="shared" si="3"/>
        <v>0.77692915459573353</v>
      </c>
      <c r="AL24" s="18">
        <f t="shared" si="4"/>
        <v>0.93362627197039783</v>
      </c>
      <c r="AM24" s="18" t="str">
        <f t="shared" si="5"/>
        <v>-</v>
      </c>
      <c r="AN24" s="18" t="str">
        <f t="shared" si="6"/>
        <v>-</v>
      </c>
      <c r="AO24" s="18">
        <f t="shared" si="7"/>
        <v>0.82120428518655342</v>
      </c>
      <c r="AP24" s="18">
        <f t="shared" si="8"/>
        <v>1.8343108504398826</v>
      </c>
      <c r="AQ24" s="18" t="str">
        <f t="shared" si="9"/>
        <v>-</v>
      </c>
      <c r="AR24" s="18" t="str">
        <f t="shared" si="10"/>
        <v>-</v>
      </c>
      <c r="AS24" s="18" t="str">
        <f t="shared" si="11"/>
        <v>-</v>
      </c>
      <c r="AT24" s="18" t="str">
        <f t="shared" si="12"/>
        <v>-</v>
      </c>
    </row>
    <row r="25" spans="4:46" x14ac:dyDescent="0.25">
      <c r="D25" s="13"/>
      <c r="E25" s="14" t="s">
        <v>48</v>
      </c>
      <c r="F25" s="14" t="s">
        <v>61</v>
      </c>
      <c r="G25" s="14" t="s">
        <v>62</v>
      </c>
      <c r="H25" s="14"/>
      <c r="I25" s="15">
        <v>1463.5</v>
      </c>
      <c r="J25" s="15">
        <v>1507.0833333333333</v>
      </c>
      <c r="K25" s="15">
        <v>1517</v>
      </c>
      <c r="L25" s="15">
        <v>1214.1666666666667</v>
      </c>
      <c r="M25" s="15"/>
      <c r="N25" s="15"/>
      <c r="O25" s="15"/>
      <c r="P25" s="15"/>
      <c r="Q25" s="15">
        <v>1023</v>
      </c>
      <c r="R25" s="15">
        <v>1015.5</v>
      </c>
      <c r="S25" s="15">
        <v>682</v>
      </c>
      <c r="T25" s="15">
        <v>652</v>
      </c>
      <c r="U25" s="15"/>
      <c r="V25" s="15"/>
      <c r="W25" s="15"/>
      <c r="X25" s="15"/>
      <c r="Y25" s="13"/>
      <c r="Z25" s="13"/>
      <c r="AA25" s="13"/>
      <c r="AB25" s="13"/>
      <c r="AC25" s="16">
        <v>855</v>
      </c>
      <c r="AD25" s="17">
        <f t="shared" si="0"/>
        <v>2.9503898635477581</v>
      </c>
      <c r="AE25" s="17">
        <f t="shared" si="1"/>
        <v>2.1826510721247563</v>
      </c>
      <c r="AF25" s="13"/>
      <c r="AG25" s="13"/>
      <c r="AH25" s="17"/>
      <c r="AI25" s="18"/>
      <c r="AJ25" s="17">
        <f t="shared" si="2"/>
        <v>5.1330409356725148</v>
      </c>
      <c r="AK25" s="18">
        <f t="shared" si="3"/>
        <v>1.0297802072656872</v>
      </c>
      <c r="AL25" s="18">
        <f t="shared" si="4"/>
        <v>0.8003735442759834</v>
      </c>
      <c r="AM25" s="18" t="str">
        <f t="shared" si="5"/>
        <v>-</v>
      </c>
      <c r="AN25" s="18" t="str">
        <f t="shared" si="6"/>
        <v>-</v>
      </c>
      <c r="AO25" s="18">
        <f t="shared" si="7"/>
        <v>0.99266862170087977</v>
      </c>
      <c r="AP25" s="18">
        <f t="shared" si="8"/>
        <v>0.95601173020527863</v>
      </c>
      <c r="AQ25" s="18" t="str">
        <f t="shared" si="9"/>
        <v>-</v>
      </c>
      <c r="AR25" s="18" t="str">
        <f t="shared" si="10"/>
        <v>-</v>
      </c>
      <c r="AS25" s="18" t="str">
        <f t="shared" si="11"/>
        <v>-</v>
      </c>
      <c r="AT25" s="18" t="str">
        <f t="shared" si="12"/>
        <v>-</v>
      </c>
    </row>
    <row r="26" spans="4:46" x14ac:dyDescent="0.25">
      <c r="D26" s="13"/>
      <c r="E26" s="14" t="s">
        <v>48</v>
      </c>
      <c r="F26" s="14" t="s">
        <v>63</v>
      </c>
      <c r="G26" s="14" t="s">
        <v>56</v>
      </c>
      <c r="H26" s="14"/>
      <c r="I26" s="15">
        <v>1276.25</v>
      </c>
      <c r="J26" s="15">
        <v>1193.75</v>
      </c>
      <c r="K26" s="15">
        <v>1120.5</v>
      </c>
      <c r="L26" s="15">
        <v>1137.25</v>
      </c>
      <c r="M26" s="15"/>
      <c r="N26" s="15"/>
      <c r="O26" s="15"/>
      <c r="P26" s="15"/>
      <c r="Q26" s="15">
        <v>1028</v>
      </c>
      <c r="R26" s="15">
        <v>1003.0833333333333</v>
      </c>
      <c r="S26" s="15">
        <v>682</v>
      </c>
      <c r="T26" s="15">
        <v>681.58333333333326</v>
      </c>
      <c r="U26" s="15"/>
      <c r="V26" s="15"/>
      <c r="W26" s="15"/>
      <c r="X26" s="15"/>
      <c r="Y26" s="13"/>
      <c r="Z26" s="13"/>
      <c r="AA26" s="13"/>
      <c r="AB26" s="13"/>
      <c r="AC26" s="16">
        <v>769</v>
      </c>
      <c r="AD26" s="17">
        <f t="shared" si="0"/>
        <v>2.8567403554399649</v>
      </c>
      <c r="AE26" s="17">
        <f t="shared" si="1"/>
        <v>2.3651928912006936</v>
      </c>
      <c r="AF26" s="13"/>
      <c r="AG26" s="13"/>
      <c r="AH26" s="17"/>
      <c r="AI26" s="18"/>
      <c r="AJ26" s="17">
        <f t="shared" si="2"/>
        <v>5.2219332466406581</v>
      </c>
      <c r="AK26" s="18">
        <f t="shared" si="3"/>
        <v>0.93535749265426049</v>
      </c>
      <c r="AL26" s="18">
        <f t="shared" si="4"/>
        <v>1.0149486836233823</v>
      </c>
      <c r="AM26" s="18" t="str">
        <f t="shared" si="5"/>
        <v>-</v>
      </c>
      <c r="AN26" s="18" t="str">
        <f t="shared" si="6"/>
        <v>-</v>
      </c>
      <c r="AO26" s="18">
        <f t="shared" si="7"/>
        <v>0.97576199740596625</v>
      </c>
      <c r="AP26" s="18">
        <f t="shared" si="8"/>
        <v>0.99938905180840654</v>
      </c>
      <c r="AQ26" s="18" t="str">
        <f t="shared" si="9"/>
        <v>-</v>
      </c>
      <c r="AR26" s="18" t="str">
        <f t="shared" si="10"/>
        <v>-</v>
      </c>
      <c r="AS26" s="18" t="str">
        <f t="shared" si="11"/>
        <v>-</v>
      </c>
      <c r="AT26" s="18" t="str">
        <f t="shared" si="12"/>
        <v>-</v>
      </c>
    </row>
    <row r="27" spans="4:46" x14ac:dyDescent="0.25">
      <c r="D27" s="13"/>
      <c r="E27" s="14" t="s">
        <v>48</v>
      </c>
      <c r="F27" s="14" t="s">
        <v>64</v>
      </c>
      <c r="G27" s="14" t="s">
        <v>46</v>
      </c>
      <c r="H27" s="14"/>
      <c r="I27" s="15">
        <v>1895</v>
      </c>
      <c r="J27" s="15">
        <v>1537.3333333333335</v>
      </c>
      <c r="K27" s="15">
        <v>1078</v>
      </c>
      <c r="L27" s="15">
        <v>1054</v>
      </c>
      <c r="M27" s="15"/>
      <c r="N27" s="15"/>
      <c r="O27" s="15"/>
      <c r="P27" s="15"/>
      <c r="Q27" s="15">
        <v>1023</v>
      </c>
      <c r="R27" s="15">
        <v>990</v>
      </c>
      <c r="S27" s="15">
        <v>682</v>
      </c>
      <c r="T27" s="15">
        <v>642.73333333333335</v>
      </c>
      <c r="U27" s="15"/>
      <c r="V27" s="15"/>
      <c r="W27" s="15"/>
      <c r="X27" s="15"/>
      <c r="Y27" s="13"/>
      <c r="Z27" s="13"/>
      <c r="AA27" s="13"/>
      <c r="AB27" s="13"/>
      <c r="AC27" s="16">
        <v>822</v>
      </c>
      <c r="AD27" s="17">
        <f t="shared" si="0"/>
        <v>3.0746147607461478</v>
      </c>
      <c r="AE27" s="17">
        <f t="shared" si="1"/>
        <v>2.0641524736415247</v>
      </c>
      <c r="AF27" s="13"/>
      <c r="AG27" s="13"/>
      <c r="AH27" s="17"/>
      <c r="AI27" s="18"/>
      <c r="AJ27" s="17">
        <f t="shared" si="2"/>
        <v>5.1387672343876725</v>
      </c>
      <c r="AK27" s="18">
        <f t="shared" si="3"/>
        <v>0.81125769569041339</v>
      </c>
      <c r="AL27" s="18">
        <f t="shared" si="4"/>
        <v>0.97773654916512054</v>
      </c>
      <c r="AM27" s="18" t="str">
        <f t="shared" si="5"/>
        <v>-</v>
      </c>
      <c r="AN27" s="18" t="str">
        <f t="shared" si="6"/>
        <v>-</v>
      </c>
      <c r="AO27" s="18">
        <f t="shared" si="7"/>
        <v>0.967741935483871</v>
      </c>
      <c r="AP27" s="18">
        <f t="shared" si="8"/>
        <v>0.9424242424242425</v>
      </c>
      <c r="AQ27" s="18" t="str">
        <f t="shared" si="9"/>
        <v>-</v>
      </c>
      <c r="AR27" s="18" t="str">
        <f t="shared" si="10"/>
        <v>-</v>
      </c>
      <c r="AS27" s="18" t="str">
        <f t="shared" si="11"/>
        <v>-</v>
      </c>
      <c r="AT27" s="18" t="str">
        <f t="shared" si="12"/>
        <v>-</v>
      </c>
    </row>
    <row r="28" spans="4:46" x14ac:dyDescent="0.25">
      <c r="D28" s="13"/>
      <c r="E28" s="14" t="s">
        <v>48</v>
      </c>
      <c r="F28" s="14" t="s">
        <v>65</v>
      </c>
      <c r="G28" s="14" t="s">
        <v>46</v>
      </c>
      <c r="H28" s="14"/>
      <c r="I28" s="15">
        <v>2329</v>
      </c>
      <c r="J28" s="15">
        <v>1846.3333333333335</v>
      </c>
      <c r="K28" s="15">
        <v>868</v>
      </c>
      <c r="L28" s="15">
        <v>1093.75</v>
      </c>
      <c r="M28" s="15"/>
      <c r="N28" s="15"/>
      <c r="O28" s="15"/>
      <c r="P28" s="15"/>
      <c r="Q28" s="15">
        <v>1705</v>
      </c>
      <c r="R28" s="15">
        <v>1507.5</v>
      </c>
      <c r="S28" s="15">
        <v>341.5</v>
      </c>
      <c r="T28" s="15">
        <v>577</v>
      </c>
      <c r="U28" s="15"/>
      <c r="V28" s="15"/>
      <c r="W28" s="15"/>
      <c r="X28" s="15"/>
      <c r="Y28" s="13"/>
      <c r="Z28" s="13"/>
      <c r="AA28" s="13"/>
      <c r="AB28" s="13"/>
      <c r="AC28" s="16">
        <v>589</v>
      </c>
      <c r="AD28" s="17">
        <f t="shared" si="0"/>
        <v>5.6941143180531979</v>
      </c>
      <c r="AE28" s="17">
        <f t="shared" si="1"/>
        <v>2.8365874363327674</v>
      </c>
      <c r="AF28" s="13"/>
      <c r="AG28" s="13"/>
      <c r="AH28" s="17"/>
      <c r="AI28" s="18"/>
      <c r="AJ28" s="17">
        <f t="shared" si="2"/>
        <v>8.5307017543859658</v>
      </c>
      <c r="AK28" s="18">
        <f t="shared" si="3"/>
        <v>0.79275797910405044</v>
      </c>
      <c r="AL28" s="18">
        <f t="shared" si="4"/>
        <v>1.2600806451612903</v>
      </c>
      <c r="AM28" s="18" t="str">
        <f t="shared" si="5"/>
        <v>-</v>
      </c>
      <c r="AN28" s="18" t="str">
        <f t="shared" si="6"/>
        <v>-</v>
      </c>
      <c r="AO28" s="18">
        <f t="shared" si="7"/>
        <v>0.88416422287390029</v>
      </c>
      <c r="AP28" s="18">
        <f t="shared" si="8"/>
        <v>1.6896046852122988</v>
      </c>
      <c r="AQ28" s="18" t="str">
        <f t="shared" si="9"/>
        <v>-</v>
      </c>
      <c r="AR28" s="18" t="str">
        <f t="shared" si="10"/>
        <v>-</v>
      </c>
      <c r="AS28" s="18" t="str">
        <f t="shared" si="11"/>
        <v>-</v>
      </c>
      <c r="AT28" s="18" t="str">
        <f t="shared" si="12"/>
        <v>-</v>
      </c>
    </row>
    <row r="29" spans="4:46" x14ac:dyDescent="0.25">
      <c r="D29" s="13"/>
      <c r="E29" s="14" t="s">
        <v>48</v>
      </c>
      <c r="F29" s="14" t="s">
        <v>66</v>
      </c>
      <c r="G29" s="14" t="s">
        <v>41</v>
      </c>
      <c r="H29" s="14"/>
      <c r="I29" s="15">
        <v>4959.5</v>
      </c>
      <c r="J29" s="15">
        <v>3830.666666666667</v>
      </c>
      <c r="K29" s="15">
        <v>713</v>
      </c>
      <c r="L29" s="15">
        <v>264</v>
      </c>
      <c r="M29" s="15"/>
      <c r="N29" s="15"/>
      <c r="O29" s="15"/>
      <c r="P29" s="15"/>
      <c r="Q29" s="15">
        <v>4623</v>
      </c>
      <c r="R29" s="15">
        <v>3625.083333333333</v>
      </c>
      <c r="S29" s="15">
        <v>356.5</v>
      </c>
      <c r="T29" s="15">
        <v>34</v>
      </c>
      <c r="U29" s="15"/>
      <c r="V29" s="15"/>
      <c r="W29" s="15"/>
      <c r="X29" s="15"/>
      <c r="Y29" s="13"/>
      <c r="Z29" s="13"/>
      <c r="AA29" s="13"/>
      <c r="AB29" s="13"/>
      <c r="AC29" s="16">
        <v>279</v>
      </c>
      <c r="AD29" s="17">
        <f t="shared" si="0"/>
        <v>26.723118279569892</v>
      </c>
      <c r="AE29" s="17">
        <f t="shared" si="1"/>
        <v>1.0681003584229392</v>
      </c>
      <c r="AF29" s="13"/>
      <c r="AG29" s="13"/>
      <c r="AH29" s="17"/>
      <c r="AI29" s="18"/>
      <c r="AJ29" s="17">
        <f t="shared" si="2"/>
        <v>27.791218637992831</v>
      </c>
      <c r="AK29" s="18">
        <f t="shared" si="3"/>
        <v>0.77238968982088252</v>
      </c>
      <c r="AL29" s="18">
        <f t="shared" si="4"/>
        <v>0.3702664796633941</v>
      </c>
      <c r="AM29" s="18" t="str">
        <f t="shared" si="5"/>
        <v>-</v>
      </c>
      <c r="AN29" s="18" t="str">
        <f t="shared" si="6"/>
        <v>-</v>
      </c>
      <c r="AO29" s="18">
        <f t="shared" si="7"/>
        <v>0.78414088975412788</v>
      </c>
      <c r="AP29" s="18">
        <f t="shared" si="8"/>
        <v>9.5371669004207571E-2</v>
      </c>
      <c r="AQ29" s="18" t="str">
        <f t="shared" si="9"/>
        <v>-</v>
      </c>
      <c r="AR29" s="18" t="str">
        <f t="shared" si="10"/>
        <v>-</v>
      </c>
      <c r="AS29" s="18" t="str">
        <f t="shared" si="11"/>
        <v>-</v>
      </c>
      <c r="AT29" s="18" t="str">
        <f t="shared" si="12"/>
        <v>-</v>
      </c>
    </row>
    <row r="30" spans="4:46" x14ac:dyDescent="0.25">
      <c r="D30" s="13"/>
      <c r="E30" s="14" t="s">
        <v>48</v>
      </c>
      <c r="F30" s="14" t="s">
        <v>67</v>
      </c>
      <c r="G30" s="14" t="s">
        <v>68</v>
      </c>
      <c r="H30" s="14"/>
      <c r="I30" s="15">
        <v>3672.916666666667</v>
      </c>
      <c r="J30" s="15">
        <v>3181.7499999999995</v>
      </c>
      <c r="K30" s="15">
        <v>1536</v>
      </c>
      <c r="L30" s="15">
        <v>1637.75</v>
      </c>
      <c r="M30" s="15"/>
      <c r="N30" s="15"/>
      <c r="O30" s="15"/>
      <c r="P30" s="15"/>
      <c r="Q30" s="15">
        <v>2727.5</v>
      </c>
      <c r="R30" s="15">
        <v>2548.5</v>
      </c>
      <c r="S30" s="15">
        <v>675.5</v>
      </c>
      <c r="T30" s="15">
        <v>705.25</v>
      </c>
      <c r="U30" s="15"/>
      <c r="V30" s="15"/>
      <c r="W30" s="15"/>
      <c r="X30" s="15"/>
      <c r="Y30" s="13"/>
      <c r="Z30" s="13"/>
      <c r="AA30" s="13"/>
      <c r="AB30" s="13"/>
      <c r="AC30" s="16">
        <v>661</v>
      </c>
      <c r="AD30" s="17">
        <f t="shared" si="0"/>
        <v>8.6690620272314671</v>
      </c>
      <c r="AE30" s="17">
        <f t="shared" si="1"/>
        <v>3.5446293494704992</v>
      </c>
      <c r="AF30" s="13"/>
      <c r="AG30" s="13"/>
      <c r="AH30" s="17"/>
      <c r="AI30" s="18"/>
      <c r="AJ30" s="17">
        <f t="shared" si="2"/>
        <v>12.213691376701966</v>
      </c>
      <c r="AK30" s="18">
        <f t="shared" si="3"/>
        <v>0.86627339761769695</v>
      </c>
      <c r="AL30" s="18">
        <f t="shared" si="4"/>
        <v>1.0662434895833333</v>
      </c>
      <c r="AM30" s="18" t="str">
        <f t="shared" si="5"/>
        <v>-</v>
      </c>
      <c r="AN30" s="18" t="str">
        <f t="shared" si="6"/>
        <v>-</v>
      </c>
      <c r="AO30" s="18">
        <f t="shared" si="7"/>
        <v>0.93437213565536203</v>
      </c>
      <c r="AP30" s="18">
        <f t="shared" si="8"/>
        <v>1.044041450777202</v>
      </c>
      <c r="AQ30" s="18" t="str">
        <f t="shared" si="9"/>
        <v>-</v>
      </c>
      <c r="AR30" s="18" t="str">
        <f t="shared" si="10"/>
        <v>-</v>
      </c>
      <c r="AS30" s="18" t="str">
        <f t="shared" si="11"/>
        <v>-</v>
      </c>
      <c r="AT30" s="18" t="str">
        <f t="shared" si="12"/>
        <v>-</v>
      </c>
    </row>
    <row r="31" spans="4:46" x14ac:dyDescent="0.25">
      <c r="D31" s="13"/>
      <c r="E31" s="14" t="s">
        <v>48</v>
      </c>
      <c r="F31" s="14" t="s">
        <v>69</v>
      </c>
      <c r="G31" s="14" t="s">
        <v>56</v>
      </c>
      <c r="H31" s="14"/>
      <c r="I31" s="15">
        <v>1456</v>
      </c>
      <c r="J31" s="15">
        <v>1112.75</v>
      </c>
      <c r="K31" s="15">
        <v>1302</v>
      </c>
      <c r="L31" s="15">
        <v>1227.25</v>
      </c>
      <c r="M31" s="15"/>
      <c r="N31" s="15"/>
      <c r="O31" s="15"/>
      <c r="P31" s="15"/>
      <c r="Q31" s="15">
        <v>682</v>
      </c>
      <c r="R31" s="15">
        <v>673</v>
      </c>
      <c r="S31" s="15">
        <v>676</v>
      </c>
      <c r="T31" s="15">
        <v>714.5</v>
      </c>
      <c r="U31" s="15"/>
      <c r="V31" s="15"/>
      <c r="W31" s="15"/>
      <c r="X31" s="15"/>
      <c r="Y31" s="13"/>
      <c r="Z31" s="13"/>
      <c r="AA31" s="13"/>
      <c r="AB31" s="13"/>
      <c r="AC31" s="16">
        <v>624</v>
      </c>
      <c r="AD31" s="17">
        <f t="shared" si="0"/>
        <v>2.8617788461538463</v>
      </c>
      <c r="AE31" s="17">
        <f t="shared" si="1"/>
        <v>3.1117788461538463</v>
      </c>
      <c r="AF31" s="13"/>
      <c r="AG31" s="13"/>
      <c r="AH31" s="17"/>
      <c r="AI31" s="18"/>
      <c r="AJ31" s="17">
        <f t="shared" si="2"/>
        <v>5.9735576923076925</v>
      </c>
      <c r="AK31" s="18">
        <f t="shared" si="3"/>
        <v>0.76425137362637363</v>
      </c>
      <c r="AL31" s="18">
        <f t="shared" si="4"/>
        <v>0.94258832565284179</v>
      </c>
      <c r="AM31" s="18" t="str">
        <f t="shared" si="5"/>
        <v>-</v>
      </c>
      <c r="AN31" s="18" t="str">
        <f t="shared" si="6"/>
        <v>-</v>
      </c>
      <c r="AO31" s="18">
        <f t="shared" si="7"/>
        <v>0.98680351906158359</v>
      </c>
      <c r="AP31" s="18">
        <f t="shared" si="8"/>
        <v>1.0569526627218935</v>
      </c>
      <c r="AQ31" s="18" t="str">
        <f t="shared" si="9"/>
        <v>-</v>
      </c>
      <c r="AR31" s="18" t="str">
        <f t="shared" si="10"/>
        <v>-</v>
      </c>
      <c r="AS31" s="18" t="str">
        <f t="shared" si="11"/>
        <v>-</v>
      </c>
      <c r="AT31" s="18" t="str">
        <f t="shared" si="12"/>
        <v>-</v>
      </c>
    </row>
    <row r="32" spans="4:46" x14ac:dyDescent="0.25">
      <c r="D32" s="13"/>
      <c r="E32" s="14" t="s">
        <v>48</v>
      </c>
      <c r="F32" s="14" t="s">
        <v>70</v>
      </c>
      <c r="G32" s="14" t="s">
        <v>43</v>
      </c>
      <c r="H32" s="14"/>
      <c r="I32" s="15">
        <v>3735.5</v>
      </c>
      <c r="J32" s="15">
        <v>4161.25</v>
      </c>
      <c r="K32" s="15">
        <v>1854.5</v>
      </c>
      <c r="L32" s="15">
        <v>2070</v>
      </c>
      <c r="M32" s="15"/>
      <c r="N32" s="15"/>
      <c r="O32" s="15"/>
      <c r="P32" s="15"/>
      <c r="Q32" s="15">
        <v>2264.5</v>
      </c>
      <c r="R32" s="15">
        <v>2607.75</v>
      </c>
      <c r="S32" s="15">
        <v>1358</v>
      </c>
      <c r="T32" s="15">
        <v>1623</v>
      </c>
      <c r="U32" s="15"/>
      <c r="V32" s="15"/>
      <c r="W32" s="15"/>
      <c r="X32" s="15"/>
      <c r="Y32" s="13"/>
      <c r="Z32" s="13"/>
      <c r="AA32" s="13"/>
      <c r="AB32" s="13"/>
      <c r="AC32" s="16">
        <v>1423</v>
      </c>
      <c r="AD32" s="17">
        <f t="shared" si="0"/>
        <v>4.7568517217146873</v>
      </c>
      <c r="AE32" s="17">
        <f t="shared" si="1"/>
        <v>2.5952213633169361</v>
      </c>
      <c r="AF32" s="13"/>
      <c r="AG32" s="13"/>
      <c r="AH32" s="17"/>
      <c r="AI32" s="18"/>
      <c r="AJ32" s="17">
        <f t="shared" si="2"/>
        <v>7.3520730850316234</v>
      </c>
      <c r="AK32" s="18">
        <f t="shared" si="3"/>
        <v>1.1139740329273189</v>
      </c>
      <c r="AL32" s="18">
        <f t="shared" si="4"/>
        <v>1.1162038285252089</v>
      </c>
      <c r="AM32" s="18" t="str">
        <f t="shared" si="5"/>
        <v>-</v>
      </c>
      <c r="AN32" s="18" t="str">
        <f t="shared" si="6"/>
        <v>-</v>
      </c>
      <c r="AO32" s="18">
        <f t="shared" si="7"/>
        <v>1.1515787149481123</v>
      </c>
      <c r="AP32" s="18">
        <f t="shared" si="8"/>
        <v>1.195139911634757</v>
      </c>
      <c r="AQ32" s="18" t="str">
        <f t="shared" si="9"/>
        <v>-</v>
      </c>
      <c r="AR32" s="18" t="str">
        <f t="shared" si="10"/>
        <v>-</v>
      </c>
      <c r="AS32" s="18" t="str">
        <f t="shared" si="11"/>
        <v>-</v>
      </c>
      <c r="AT32" s="18" t="str">
        <f t="shared" si="12"/>
        <v>-</v>
      </c>
    </row>
    <row r="33" spans="4:46" x14ac:dyDescent="0.25">
      <c r="D33" s="13"/>
      <c r="E33" s="14" t="s">
        <v>48</v>
      </c>
      <c r="F33" s="14" t="s">
        <v>71</v>
      </c>
      <c r="G33" s="14" t="s">
        <v>59</v>
      </c>
      <c r="H33" s="14" t="s">
        <v>72</v>
      </c>
      <c r="I33" s="15">
        <v>1452</v>
      </c>
      <c r="J33" s="15">
        <v>1224.0833333333333</v>
      </c>
      <c r="K33" s="15">
        <v>1083</v>
      </c>
      <c r="L33" s="15">
        <v>928.25</v>
      </c>
      <c r="M33" s="15"/>
      <c r="N33" s="15"/>
      <c r="O33" s="15"/>
      <c r="P33" s="15"/>
      <c r="Q33" s="15">
        <v>1023</v>
      </c>
      <c r="R33" s="15">
        <v>1006</v>
      </c>
      <c r="S33" s="15">
        <v>676</v>
      </c>
      <c r="T33" s="15">
        <v>661.5</v>
      </c>
      <c r="U33" s="15"/>
      <c r="V33" s="15"/>
      <c r="W33" s="15"/>
      <c r="X33" s="15"/>
      <c r="Y33" s="13"/>
      <c r="Z33" s="13"/>
      <c r="AA33" s="13"/>
      <c r="AB33" s="13"/>
      <c r="AC33" s="16">
        <v>700</v>
      </c>
      <c r="AD33" s="17">
        <f t="shared" si="0"/>
        <v>3.1858333333333331</v>
      </c>
      <c r="AE33" s="17">
        <f t="shared" si="1"/>
        <v>2.2710714285714286</v>
      </c>
      <c r="AF33" s="13"/>
      <c r="AG33" s="13"/>
      <c r="AH33" s="17"/>
      <c r="AI33" s="18"/>
      <c r="AJ33" s="17">
        <f t="shared" si="2"/>
        <v>5.4569047619047613</v>
      </c>
      <c r="AK33" s="18">
        <f t="shared" si="3"/>
        <v>0.84303259871441683</v>
      </c>
      <c r="AL33" s="18">
        <f t="shared" si="4"/>
        <v>0.85710987996306554</v>
      </c>
      <c r="AM33" s="18" t="str">
        <f t="shared" si="5"/>
        <v>-</v>
      </c>
      <c r="AN33" s="18" t="str">
        <f t="shared" si="6"/>
        <v>-</v>
      </c>
      <c r="AO33" s="18">
        <f t="shared" si="7"/>
        <v>0.98338220918866082</v>
      </c>
      <c r="AP33" s="18">
        <f t="shared" si="8"/>
        <v>0.97855029585798814</v>
      </c>
      <c r="AQ33" s="18" t="str">
        <f t="shared" si="9"/>
        <v>-</v>
      </c>
      <c r="AR33" s="18" t="str">
        <f t="shared" si="10"/>
        <v>-</v>
      </c>
      <c r="AS33" s="18" t="str">
        <f t="shared" si="11"/>
        <v>-</v>
      </c>
      <c r="AT33" s="18" t="str">
        <f t="shared" si="12"/>
        <v>-</v>
      </c>
    </row>
    <row r="34" spans="4:46" x14ac:dyDescent="0.25">
      <c r="D34" s="13"/>
      <c r="E34" s="14" t="s">
        <v>48</v>
      </c>
      <c r="F34" s="14" t="s">
        <v>73</v>
      </c>
      <c r="G34" s="14" t="s">
        <v>52</v>
      </c>
      <c r="H34" s="14"/>
      <c r="I34" s="15">
        <v>657</v>
      </c>
      <c r="J34" s="15">
        <v>543.91666666666674</v>
      </c>
      <c r="K34" s="15">
        <v>1278</v>
      </c>
      <c r="L34" s="15">
        <v>1103.5</v>
      </c>
      <c r="M34" s="15"/>
      <c r="N34" s="15"/>
      <c r="O34" s="15"/>
      <c r="P34" s="15"/>
      <c r="Q34" s="15">
        <v>341</v>
      </c>
      <c r="R34" s="15">
        <v>349.5</v>
      </c>
      <c r="S34" s="15">
        <v>679.25</v>
      </c>
      <c r="T34" s="15">
        <v>637.75</v>
      </c>
      <c r="U34" s="15"/>
      <c r="V34" s="15"/>
      <c r="W34" s="15"/>
      <c r="X34" s="15"/>
      <c r="Y34" s="13"/>
      <c r="Z34" s="13"/>
      <c r="AA34" s="13"/>
      <c r="AB34" s="13"/>
      <c r="AC34" s="16">
        <v>498</v>
      </c>
      <c r="AD34" s="17">
        <f t="shared" si="0"/>
        <v>1.7940093708165998</v>
      </c>
      <c r="AE34" s="17">
        <f t="shared" si="1"/>
        <v>3.4964859437751006</v>
      </c>
      <c r="AF34" s="13"/>
      <c r="AG34" s="13"/>
      <c r="AH34" s="17"/>
      <c r="AI34" s="18"/>
      <c r="AJ34" s="17">
        <f t="shared" si="2"/>
        <v>5.2904953145917011</v>
      </c>
      <c r="AK34" s="18">
        <f t="shared" si="3"/>
        <v>0.82787924911212596</v>
      </c>
      <c r="AL34" s="18">
        <f t="shared" si="4"/>
        <v>0.86345852895148667</v>
      </c>
      <c r="AM34" s="18" t="str">
        <f t="shared" si="5"/>
        <v>-</v>
      </c>
      <c r="AN34" s="18" t="str">
        <f t="shared" si="6"/>
        <v>-</v>
      </c>
      <c r="AO34" s="18">
        <f t="shared" si="7"/>
        <v>1.0249266862170088</v>
      </c>
      <c r="AP34" s="18">
        <f t="shared" si="8"/>
        <v>0.93890320206109679</v>
      </c>
      <c r="AQ34" s="18" t="str">
        <f t="shared" si="9"/>
        <v>-</v>
      </c>
      <c r="AR34" s="18" t="str">
        <f t="shared" si="10"/>
        <v>-</v>
      </c>
      <c r="AS34" s="18" t="str">
        <f t="shared" si="11"/>
        <v>-</v>
      </c>
      <c r="AT34" s="18" t="str">
        <f t="shared" si="12"/>
        <v>-</v>
      </c>
    </row>
    <row r="35" spans="4:46" x14ac:dyDescent="0.25">
      <c r="D35" s="13"/>
      <c r="E35" s="14" t="s">
        <v>48</v>
      </c>
      <c r="F35" s="14" t="s">
        <v>74</v>
      </c>
      <c r="G35" s="14" t="s">
        <v>75</v>
      </c>
      <c r="H35" s="14"/>
      <c r="I35" s="15">
        <v>2004.5</v>
      </c>
      <c r="J35" s="15">
        <v>1519.25</v>
      </c>
      <c r="K35" s="15">
        <v>1300.5</v>
      </c>
      <c r="L35" s="15">
        <v>1084</v>
      </c>
      <c r="M35" s="15"/>
      <c r="N35" s="15"/>
      <c r="O35" s="15"/>
      <c r="P35" s="15"/>
      <c r="Q35" s="15">
        <v>1023</v>
      </c>
      <c r="R35" s="15">
        <v>1034</v>
      </c>
      <c r="S35" s="15">
        <v>1023</v>
      </c>
      <c r="T35" s="15">
        <v>792</v>
      </c>
      <c r="U35" s="15"/>
      <c r="V35" s="15"/>
      <c r="W35" s="15"/>
      <c r="X35" s="15"/>
      <c r="Y35" s="13"/>
      <c r="Z35" s="13"/>
      <c r="AA35" s="13"/>
      <c r="AB35" s="13"/>
      <c r="AC35" s="16">
        <v>776</v>
      </c>
      <c r="AD35" s="17">
        <f t="shared" si="0"/>
        <v>3.290270618556701</v>
      </c>
      <c r="AE35" s="17">
        <f t="shared" si="1"/>
        <v>2.4175257731958761</v>
      </c>
      <c r="AF35" s="13"/>
      <c r="AG35" s="13"/>
      <c r="AH35" s="17"/>
      <c r="AI35" s="18"/>
      <c r="AJ35" s="17">
        <f t="shared" si="2"/>
        <v>5.7077963917525771</v>
      </c>
      <c r="AK35" s="18">
        <f t="shared" si="3"/>
        <v>0.75791968071838367</v>
      </c>
      <c r="AL35" s="18">
        <f t="shared" si="4"/>
        <v>0.83352556708958092</v>
      </c>
      <c r="AM35" s="18" t="str">
        <f t="shared" si="5"/>
        <v>-</v>
      </c>
      <c r="AN35" s="18" t="str">
        <f t="shared" si="6"/>
        <v>-</v>
      </c>
      <c r="AO35" s="18">
        <f t="shared" si="7"/>
        <v>1.010752688172043</v>
      </c>
      <c r="AP35" s="18">
        <f t="shared" si="8"/>
        <v>0.77419354838709675</v>
      </c>
      <c r="AQ35" s="18" t="str">
        <f t="shared" si="9"/>
        <v>-</v>
      </c>
      <c r="AR35" s="18" t="str">
        <f t="shared" si="10"/>
        <v>-</v>
      </c>
      <c r="AS35" s="18" t="str">
        <f t="shared" si="11"/>
        <v>-</v>
      </c>
      <c r="AT35" s="18" t="str">
        <f t="shared" si="12"/>
        <v>-</v>
      </c>
    </row>
    <row r="36" spans="4:46" x14ac:dyDescent="0.25">
      <c r="D36" s="13"/>
      <c r="E36" s="14" t="s">
        <v>48</v>
      </c>
      <c r="F36" s="14" t="s">
        <v>76</v>
      </c>
      <c r="G36" s="14" t="s">
        <v>77</v>
      </c>
      <c r="H36" s="14"/>
      <c r="I36" s="15">
        <v>1699</v>
      </c>
      <c r="J36" s="15">
        <v>2094.25</v>
      </c>
      <c r="K36" s="15">
        <v>796</v>
      </c>
      <c r="L36" s="15">
        <v>849.5</v>
      </c>
      <c r="M36" s="15"/>
      <c r="N36" s="15"/>
      <c r="O36" s="15"/>
      <c r="P36" s="15"/>
      <c r="Q36" s="15">
        <v>1023</v>
      </c>
      <c r="R36" s="15">
        <v>1499.5</v>
      </c>
      <c r="S36" s="15">
        <v>341</v>
      </c>
      <c r="T36" s="15">
        <v>418</v>
      </c>
      <c r="U36" s="15"/>
      <c r="V36" s="15"/>
      <c r="W36" s="15"/>
      <c r="X36" s="15"/>
      <c r="Y36" s="13"/>
      <c r="Z36" s="13"/>
      <c r="AA36" s="13"/>
      <c r="AB36" s="13"/>
      <c r="AC36" s="16">
        <v>522</v>
      </c>
      <c r="AD36" s="17">
        <f t="shared" si="0"/>
        <v>6.884578544061303</v>
      </c>
      <c r="AE36" s="17">
        <f t="shared" si="1"/>
        <v>2.4281609195402298</v>
      </c>
      <c r="AF36" s="13"/>
      <c r="AG36" s="13"/>
      <c r="AH36" s="17"/>
      <c r="AI36" s="18"/>
      <c r="AJ36" s="17">
        <f t="shared" si="2"/>
        <v>9.3127394636015328</v>
      </c>
      <c r="AK36" s="18">
        <f t="shared" si="3"/>
        <v>1.2326368452030607</v>
      </c>
      <c r="AL36" s="18">
        <f t="shared" si="4"/>
        <v>1.0672110552763818</v>
      </c>
      <c r="AM36" s="18" t="str">
        <f t="shared" si="5"/>
        <v>-</v>
      </c>
      <c r="AN36" s="18" t="str">
        <f t="shared" si="6"/>
        <v>-</v>
      </c>
      <c r="AO36" s="18">
        <f t="shared" si="7"/>
        <v>1.4657869012707723</v>
      </c>
      <c r="AP36" s="18">
        <f t="shared" si="8"/>
        <v>1.2258064516129032</v>
      </c>
      <c r="AQ36" s="18" t="str">
        <f t="shared" si="9"/>
        <v>-</v>
      </c>
      <c r="AR36" s="18" t="str">
        <f t="shared" si="10"/>
        <v>-</v>
      </c>
      <c r="AS36" s="18" t="str">
        <f t="shared" si="11"/>
        <v>-</v>
      </c>
      <c r="AT36" s="18" t="str">
        <f t="shared" si="12"/>
        <v>-</v>
      </c>
    </row>
    <row r="37" spans="4:46" x14ac:dyDescent="0.25">
      <c r="D37" s="13"/>
      <c r="E37" s="14" t="s">
        <v>48</v>
      </c>
      <c r="F37" s="14" t="s">
        <v>78</v>
      </c>
      <c r="G37" s="14" t="s">
        <v>56</v>
      </c>
      <c r="H37" s="14"/>
      <c r="I37" s="15">
        <v>1449.5</v>
      </c>
      <c r="J37" s="15">
        <v>1149.8</v>
      </c>
      <c r="K37" s="15">
        <v>1301</v>
      </c>
      <c r="L37" s="15">
        <v>1218.25</v>
      </c>
      <c r="M37" s="15"/>
      <c r="N37" s="15"/>
      <c r="O37" s="15"/>
      <c r="P37" s="15"/>
      <c r="Q37" s="15">
        <v>682</v>
      </c>
      <c r="R37" s="15">
        <v>672</v>
      </c>
      <c r="S37" s="15">
        <v>682</v>
      </c>
      <c r="T37" s="15">
        <v>693</v>
      </c>
      <c r="U37" s="15"/>
      <c r="V37" s="15"/>
      <c r="W37" s="15"/>
      <c r="X37" s="15"/>
      <c r="Y37" s="13"/>
      <c r="Z37" s="13"/>
      <c r="AA37" s="13"/>
      <c r="AB37" s="13"/>
      <c r="AC37" s="16">
        <v>607</v>
      </c>
      <c r="AD37" s="17">
        <f t="shared" si="0"/>
        <v>3.0013179571663922</v>
      </c>
      <c r="AE37" s="17">
        <f t="shared" si="1"/>
        <v>3.1486820428336078</v>
      </c>
      <c r="AF37" s="13"/>
      <c r="AG37" s="13"/>
      <c r="AH37" s="17"/>
      <c r="AI37" s="18"/>
      <c r="AJ37" s="17">
        <f t="shared" si="2"/>
        <v>6.15</v>
      </c>
      <c r="AK37" s="18">
        <f t="shared" si="3"/>
        <v>0.79323904794756805</v>
      </c>
      <c r="AL37" s="18">
        <f t="shared" si="4"/>
        <v>0.93639508070714839</v>
      </c>
      <c r="AM37" s="18" t="str">
        <f t="shared" si="5"/>
        <v>-</v>
      </c>
      <c r="AN37" s="18" t="str">
        <f t="shared" si="6"/>
        <v>-</v>
      </c>
      <c r="AO37" s="18">
        <f t="shared" si="7"/>
        <v>0.98533724340175954</v>
      </c>
      <c r="AP37" s="18">
        <f t="shared" si="8"/>
        <v>1.0161290322580645</v>
      </c>
      <c r="AQ37" s="18" t="str">
        <f t="shared" si="9"/>
        <v>-</v>
      </c>
      <c r="AR37" s="18" t="str">
        <f t="shared" si="10"/>
        <v>-</v>
      </c>
      <c r="AS37" s="18" t="str">
        <f t="shared" si="11"/>
        <v>-</v>
      </c>
      <c r="AT37" s="18" t="str">
        <f t="shared" si="12"/>
        <v>-</v>
      </c>
    </row>
    <row r="38" spans="4:46" x14ac:dyDescent="0.25">
      <c r="D38" s="13"/>
      <c r="E38" s="14" t="s">
        <v>48</v>
      </c>
      <c r="F38" s="14" t="s">
        <v>79</v>
      </c>
      <c r="G38" s="14" t="s">
        <v>46</v>
      </c>
      <c r="H38" s="14"/>
      <c r="I38" s="15">
        <v>2269</v>
      </c>
      <c r="J38" s="15">
        <v>1877.5</v>
      </c>
      <c r="K38" s="15">
        <v>1305.5</v>
      </c>
      <c r="L38" s="15">
        <v>1035.75</v>
      </c>
      <c r="M38" s="15"/>
      <c r="N38" s="15"/>
      <c r="O38" s="15"/>
      <c r="P38" s="15"/>
      <c r="Q38" s="15">
        <v>1364</v>
      </c>
      <c r="R38" s="15">
        <v>1287</v>
      </c>
      <c r="S38" s="15">
        <v>682</v>
      </c>
      <c r="T38" s="15">
        <v>605</v>
      </c>
      <c r="U38" s="15"/>
      <c r="V38" s="15"/>
      <c r="W38" s="15"/>
      <c r="X38" s="15"/>
      <c r="Y38" s="13"/>
      <c r="Z38" s="13"/>
      <c r="AA38" s="13"/>
      <c r="AB38" s="13"/>
      <c r="AC38" s="16">
        <v>510</v>
      </c>
      <c r="AD38" s="17">
        <f t="shared" si="0"/>
        <v>6.2049019607843139</v>
      </c>
      <c r="AE38" s="17">
        <f t="shared" si="1"/>
        <v>3.2171568627450982</v>
      </c>
      <c r="AF38" s="13"/>
      <c r="AG38" s="13"/>
      <c r="AH38" s="17"/>
      <c r="AI38" s="18"/>
      <c r="AJ38" s="17">
        <f t="shared" si="2"/>
        <v>9.4220588235294116</v>
      </c>
      <c r="AK38" s="18">
        <f t="shared" si="3"/>
        <v>0.82745702952842659</v>
      </c>
      <c r="AL38" s="18">
        <f t="shared" si="4"/>
        <v>0.79337418613558019</v>
      </c>
      <c r="AM38" s="18" t="str">
        <f t="shared" si="5"/>
        <v>-</v>
      </c>
      <c r="AN38" s="18" t="str">
        <f t="shared" si="6"/>
        <v>-</v>
      </c>
      <c r="AO38" s="18">
        <f t="shared" si="7"/>
        <v>0.94354838709677424</v>
      </c>
      <c r="AP38" s="18">
        <f t="shared" si="8"/>
        <v>0.88709677419354838</v>
      </c>
      <c r="AQ38" s="18" t="str">
        <f t="shared" si="9"/>
        <v>-</v>
      </c>
      <c r="AR38" s="18" t="str">
        <f t="shared" si="10"/>
        <v>-</v>
      </c>
      <c r="AS38" s="18" t="str">
        <f t="shared" si="11"/>
        <v>-</v>
      </c>
      <c r="AT38" s="18" t="str">
        <f t="shared" si="12"/>
        <v>-</v>
      </c>
    </row>
    <row r="39" spans="4:46" x14ac:dyDescent="0.25">
      <c r="D39" s="13"/>
      <c r="E39" s="14" t="s">
        <v>48</v>
      </c>
      <c r="F39" s="14" t="s">
        <v>80</v>
      </c>
      <c r="G39" s="14" t="s">
        <v>75</v>
      </c>
      <c r="H39" s="14"/>
      <c r="I39" s="15">
        <v>2330</v>
      </c>
      <c r="J39" s="15">
        <v>1831.616666666667</v>
      </c>
      <c r="K39" s="15">
        <v>1517</v>
      </c>
      <c r="L39" s="15">
        <v>1403</v>
      </c>
      <c r="M39" s="15"/>
      <c r="N39" s="15"/>
      <c r="O39" s="15"/>
      <c r="P39" s="15"/>
      <c r="Q39" s="15">
        <v>1364</v>
      </c>
      <c r="R39" s="15">
        <v>1292.6666666666667</v>
      </c>
      <c r="S39" s="15">
        <v>682</v>
      </c>
      <c r="T39" s="15">
        <v>676.25</v>
      </c>
      <c r="U39" s="15"/>
      <c r="V39" s="15"/>
      <c r="W39" s="15"/>
      <c r="X39" s="15"/>
      <c r="Y39" s="13"/>
      <c r="Z39" s="13"/>
      <c r="AA39" s="13"/>
      <c r="AB39" s="13"/>
      <c r="AC39" s="16">
        <v>831</v>
      </c>
      <c r="AD39" s="17">
        <f t="shared" si="0"/>
        <v>3.7596670677898119</v>
      </c>
      <c r="AE39" s="17">
        <f t="shared" si="1"/>
        <v>2.5021058965102285</v>
      </c>
      <c r="AF39" s="13"/>
      <c r="AG39" s="13"/>
      <c r="AH39" s="17"/>
      <c r="AI39" s="18"/>
      <c r="AJ39" s="17">
        <f t="shared" si="2"/>
        <v>6.2617729643000404</v>
      </c>
      <c r="AK39" s="18">
        <f t="shared" si="3"/>
        <v>0.7861015736766811</v>
      </c>
      <c r="AL39" s="18">
        <f t="shared" si="4"/>
        <v>0.92485168094924197</v>
      </c>
      <c r="AM39" s="18" t="str">
        <f t="shared" si="5"/>
        <v>-</v>
      </c>
      <c r="AN39" s="18" t="str">
        <f t="shared" si="6"/>
        <v>-</v>
      </c>
      <c r="AO39" s="18">
        <f t="shared" si="7"/>
        <v>0.94770283479960904</v>
      </c>
      <c r="AP39" s="18">
        <f t="shared" si="8"/>
        <v>0.99156891495601174</v>
      </c>
      <c r="AQ39" s="18" t="str">
        <f t="shared" si="9"/>
        <v>-</v>
      </c>
      <c r="AR39" s="18" t="str">
        <f t="shared" si="10"/>
        <v>-</v>
      </c>
      <c r="AS39" s="18" t="str">
        <f t="shared" si="11"/>
        <v>-</v>
      </c>
      <c r="AT39" s="18" t="str">
        <f t="shared" si="12"/>
        <v>-</v>
      </c>
    </row>
    <row r="40" spans="4:46" x14ac:dyDescent="0.25">
      <c r="D40" s="13"/>
      <c r="E40" s="14" t="s">
        <v>48</v>
      </c>
      <c r="F40" s="14" t="s">
        <v>81</v>
      </c>
      <c r="G40" s="14" t="s">
        <v>82</v>
      </c>
      <c r="H40" s="14"/>
      <c r="I40" s="15">
        <v>2504</v>
      </c>
      <c r="J40" s="15">
        <v>1871</v>
      </c>
      <c r="K40" s="15">
        <v>868</v>
      </c>
      <c r="L40" s="15">
        <v>583</v>
      </c>
      <c r="M40" s="15"/>
      <c r="N40" s="15"/>
      <c r="O40" s="15"/>
      <c r="P40" s="15"/>
      <c r="Q40" s="15">
        <v>1705</v>
      </c>
      <c r="R40" s="15">
        <v>1618.75</v>
      </c>
      <c r="S40" s="15">
        <v>341</v>
      </c>
      <c r="T40" s="15">
        <v>236</v>
      </c>
      <c r="U40" s="15"/>
      <c r="V40" s="15"/>
      <c r="W40" s="15"/>
      <c r="X40" s="15"/>
      <c r="Y40" s="13"/>
      <c r="Z40" s="13"/>
      <c r="AA40" s="13"/>
      <c r="AB40" s="13"/>
      <c r="AC40" s="16">
        <v>319</v>
      </c>
      <c r="AD40" s="17">
        <f t="shared" si="0"/>
        <v>10.939655172413794</v>
      </c>
      <c r="AE40" s="17">
        <f t="shared" si="1"/>
        <v>2.5673981191222572</v>
      </c>
      <c r="AF40" s="13"/>
      <c r="AG40" s="13"/>
      <c r="AH40" s="17"/>
      <c r="AI40" s="18"/>
      <c r="AJ40" s="17">
        <f t="shared" si="2"/>
        <v>13.507053291536049</v>
      </c>
      <c r="AK40" s="18">
        <f t="shared" si="3"/>
        <v>0.74720447284345048</v>
      </c>
      <c r="AL40" s="18">
        <f t="shared" si="4"/>
        <v>0.67165898617511521</v>
      </c>
      <c r="AM40" s="18" t="str">
        <f t="shared" si="5"/>
        <v>-</v>
      </c>
      <c r="AN40" s="18" t="str">
        <f t="shared" si="6"/>
        <v>-</v>
      </c>
      <c r="AO40" s="18">
        <f t="shared" si="7"/>
        <v>0.94941348973607043</v>
      </c>
      <c r="AP40" s="18">
        <f t="shared" si="8"/>
        <v>0.6920821114369502</v>
      </c>
      <c r="AQ40" s="18" t="str">
        <f t="shared" si="9"/>
        <v>-</v>
      </c>
      <c r="AR40" s="18" t="str">
        <f t="shared" si="10"/>
        <v>-</v>
      </c>
      <c r="AS40" s="18" t="str">
        <f t="shared" si="11"/>
        <v>-</v>
      </c>
      <c r="AT40" s="18" t="str">
        <f t="shared" si="12"/>
        <v>-</v>
      </c>
    </row>
    <row r="41" spans="4:46" x14ac:dyDescent="0.25">
      <c r="D41" s="13"/>
      <c r="E41" s="14" t="s">
        <v>48</v>
      </c>
      <c r="F41" s="14" t="s">
        <v>83</v>
      </c>
      <c r="G41" s="14" t="s">
        <v>43</v>
      </c>
      <c r="H41" s="14"/>
      <c r="I41" s="15">
        <v>2343</v>
      </c>
      <c r="J41" s="15">
        <v>1748.75</v>
      </c>
      <c r="K41" s="15">
        <v>1521.5</v>
      </c>
      <c r="L41" s="15">
        <v>1324.1666666666667</v>
      </c>
      <c r="M41" s="15"/>
      <c r="N41" s="15"/>
      <c r="O41" s="15"/>
      <c r="P41" s="15"/>
      <c r="Q41" s="15">
        <v>1023</v>
      </c>
      <c r="R41" s="15">
        <v>1303.1666666666667</v>
      </c>
      <c r="S41" s="15">
        <v>682</v>
      </c>
      <c r="T41" s="15">
        <v>549.5</v>
      </c>
      <c r="U41" s="15"/>
      <c r="V41" s="15"/>
      <c r="W41" s="15"/>
      <c r="X41" s="15"/>
      <c r="Y41" s="13"/>
      <c r="Z41" s="13"/>
      <c r="AA41" s="13"/>
      <c r="AB41" s="13"/>
      <c r="AC41" s="16">
        <v>794</v>
      </c>
      <c r="AD41" s="17">
        <f t="shared" si="0"/>
        <v>3.8437237615449207</v>
      </c>
      <c r="AE41" s="17">
        <f t="shared" si="1"/>
        <v>2.3597816960537363</v>
      </c>
      <c r="AF41" s="13"/>
      <c r="AG41" s="13"/>
      <c r="AH41" s="17"/>
      <c r="AI41" s="18"/>
      <c r="AJ41" s="17">
        <f t="shared" si="2"/>
        <v>6.2035054575986575</v>
      </c>
      <c r="AK41" s="18">
        <f t="shared" si="3"/>
        <v>0.74637217242851051</v>
      </c>
      <c r="AL41" s="18">
        <f t="shared" si="4"/>
        <v>0.87030342863402355</v>
      </c>
      <c r="AM41" s="18" t="str">
        <f t="shared" si="5"/>
        <v>-</v>
      </c>
      <c r="AN41" s="18" t="str">
        <f t="shared" si="6"/>
        <v>-</v>
      </c>
      <c r="AO41" s="18">
        <f t="shared" si="7"/>
        <v>1.2738677093515804</v>
      </c>
      <c r="AP41" s="18">
        <f t="shared" si="8"/>
        <v>0.80571847507331373</v>
      </c>
      <c r="AQ41" s="18" t="str">
        <f t="shared" si="9"/>
        <v>-</v>
      </c>
      <c r="AR41" s="18" t="str">
        <f t="shared" si="10"/>
        <v>-</v>
      </c>
      <c r="AS41" s="18" t="str">
        <f t="shared" si="11"/>
        <v>-</v>
      </c>
      <c r="AT41" s="18" t="str">
        <f t="shared" si="12"/>
        <v>-</v>
      </c>
    </row>
    <row r="42" spans="4:46" x14ac:dyDescent="0.25">
      <c r="D42" s="13"/>
      <c r="E42" s="14" t="s">
        <v>48</v>
      </c>
      <c r="F42" s="14" t="s">
        <v>84</v>
      </c>
      <c r="G42" s="14" t="s">
        <v>85</v>
      </c>
      <c r="H42" s="14" t="s">
        <v>86</v>
      </c>
      <c r="I42" s="15">
        <v>2497</v>
      </c>
      <c r="J42" s="15">
        <v>2090.833333333333</v>
      </c>
      <c r="K42" s="15">
        <v>1460.5</v>
      </c>
      <c r="L42" s="15">
        <v>1092.5</v>
      </c>
      <c r="M42" s="15"/>
      <c r="N42" s="15"/>
      <c r="O42" s="15"/>
      <c r="P42" s="15"/>
      <c r="Q42" s="15">
        <v>1364</v>
      </c>
      <c r="R42" s="15">
        <v>1330.3333333333333</v>
      </c>
      <c r="S42" s="15">
        <v>341</v>
      </c>
      <c r="T42" s="15">
        <v>349.5</v>
      </c>
      <c r="U42" s="15"/>
      <c r="V42" s="15"/>
      <c r="W42" s="15"/>
      <c r="X42" s="15"/>
      <c r="Y42" s="13"/>
      <c r="Z42" s="13"/>
      <c r="AA42" s="13"/>
      <c r="AB42" s="13"/>
      <c r="AC42" s="16">
        <v>736</v>
      </c>
      <c r="AD42" s="17">
        <f t="shared" si="0"/>
        <v>4.6483242753623184</v>
      </c>
      <c r="AE42" s="17">
        <f t="shared" si="1"/>
        <v>1.9592391304347827</v>
      </c>
      <c r="AF42" s="13"/>
      <c r="AG42" s="13"/>
      <c r="AH42" s="17"/>
      <c r="AI42" s="18"/>
      <c r="AJ42" s="17">
        <f t="shared" si="2"/>
        <v>6.6075634057971007</v>
      </c>
      <c r="AK42" s="18">
        <f t="shared" si="3"/>
        <v>0.83733813910025356</v>
      </c>
      <c r="AL42" s="18">
        <f t="shared" si="4"/>
        <v>0.74803149606299213</v>
      </c>
      <c r="AM42" s="18" t="str">
        <f t="shared" si="5"/>
        <v>-</v>
      </c>
      <c r="AN42" s="18" t="str">
        <f t="shared" si="6"/>
        <v>-</v>
      </c>
      <c r="AO42" s="18">
        <f t="shared" si="7"/>
        <v>0.97531769305962845</v>
      </c>
      <c r="AP42" s="18">
        <f t="shared" si="8"/>
        <v>1.0249266862170088</v>
      </c>
      <c r="AQ42" s="18" t="str">
        <f t="shared" si="9"/>
        <v>-</v>
      </c>
      <c r="AR42" s="18" t="str">
        <f t="shared" si="10"/>
        <v>-</v>
      </c>
      <c r="AS42" s="18" t="str">
        <f t="shared" si="11"/>
        <v>-</v>
      </c>
      <c r="AT42" s="18" t="str">
        <f t="shared" si="12"/>
        <v>-</v>
      </c>
    </row>
    <row r="43" spans="4:46" x14ac:dyDescent="0.25">
      <c r="D43" s="13"/>
      <c r="E43" s="14" t="s">
        <v>87</v>
      </c>
      <c r="F43" s="14" t="s">
        <v>88</v>
      </c>
      <c r="G43" s="14" t="s">
        <v>54</v>
      </c>
      <c r="H43" s="14"/>
      <c r="I43" s="15">
        <v>1142</v>
      </c>
      <c r="J43" s="15">
        <v>983.25</v>
      </c>
      <c r="K43" s="15">
        <v>810.25</v>
      </c>
      <c r="L43" s="15">
        <v>633</v>
      </c>
      <c r="M43" s="15"/>
      <c r="N43" s="15"/>
      <c r="O43" s="15"/>
      <c r="P43" s="15"/>
      <c r="Q43" s="15">
        <v>682</v>
      </c>
      <c r="R43" s="15">
        <v>628.43333333333328</v>
      </c>
      <c r="S43" s="15">
        <v>341</v>
      </c>
      <c r="T43" s="15">
        <v>263.75000000000006</v>
      </c>
      <c r="U43" s="15"/>
      <c r="V43" s="15"/>
      <c r="W43" s="15"/>
      <c r="X43" s="15"/>
      <c r="Y43" s="13"/>
      <c r="Z43" s="13"/>
      <c r="AA43" s="13"/>
      <c r="AB43" s="13"/>
      <c r="AC43" s="16">
        <v>237</v>
      </c>
      <c r="AD43" s="17">
        <f t="shared" si="0"/>
        <v>6.8003516174402252</v>
      </c>
      <c r="AE43" s="17">
        <f t="shared" si="1"/>
        <v>3.7837552742616034</v>
      </c>
      <c r="AF43" s="13"/>
      <c r="AG43" s="13"/>
      <c r="AH43" s="17"/>
      <c r="AI43" s="18"/>
      <c r="AJ43" s="17">
        <f t="shared" si="2"/>
        <v>10.584106891701829</v>
      </c>
      <c r="AK43" s="18">
        <f t="shared" si="3"/>
        <v>0.86098949211908937</v>
      </c>
      <c r="AL43" s="18">
        <f t="shared" si="4"/>
        <v>0.78124035791422397</v>
      </c>
      <c r="AM43" s="18" t="str">
        <f t="shared" si="5"/>
        <v>-</v>
      </c>
      <c r="AN43" s="18" t="str">
        <f t="shared" si="6"/>
        <v>-</v>
      </c>
      <c r="AO43" s="18">
        <f t="shared" si="7"/>
        <v>0.92145650048875849</v>
      </c>
      <c r="AP43" s="18">
        <f t="shared" si="8"/>
        <v>0.77346041055718495</v>
      </c>
      <c r="AQ43" s="18" t="str">
        <f t="shared" si="9"/>
        <v>-</v>
      </c>
      <c r="AR43" s="18" t="str">
        <f t="shared" si="10"/>
        <v>-</v>
      </c>
      <c r="AS43" s="18" t="str">
        <f t="shared" si="11"/>
        <v>-</v>
      </c>
      <c r="AT43" s="18" t="str">
        <f t="shared" si="12"/>
        <v>-</v>
      </c>
    </row>
    <row r="44" spans="4:46" x14ac:dyDescent="0.25">
      <c r="D44" s="13"/>
      <c r="E44" s="14" t="s">
        <v>87</v>
      </c>
      <c r="F44" s="14" t="s">
        <v>89</v>
      </c>
      <c r="G44" s="14" t="s">
        <v>68</v>
      </c>
      <c r="H44" s="14"/>
      <c r="I44" s="15">
        <v>1485</v>
      </c>
      <c r="J44" s="15">
        <v>1224.5</v>
      </c>
      <c r="K44" s="15">
        <v>738</v>
      </c>
      <c r="L44" s="15">
        <v>594.45000000000005</v>
      </c>
      <c r="M44" s="15"/>
      <c r="N44" s="15"/>
      <c r="O44" s="15"/>
      <c r="P44" s="15"/>
      <c r="Q44" s="15">
        <v>1009</v>
      </c>
      <c r="R44" s="15">
        <v>825</v>
      </c>
      <c r="S44" s="15">
        <v>341</v>
      </c>
      <c r="T44" s="15">
        <v>320</v>
      </c>
      <c r="U44" s="15"/>
      <c r="V44" s="15"/>
      <c r="W44" s="15"/>
      <c r="X44" s="15"/>
      <c r="Y44" s="13"/>
      <c r="Z44" s="13"/>
      <c r="AA44" s="13"/>
      <c r="AB44" s="13"/>
      <c r="AC44" s="16">
        <v>479</v>
      </c>
      <c r="AD44" s="17">
        <f t="shared" si="0"/>
        <v>4.278705636743215</v>
      </c>
      <c r="AE44" s="17">
        <f t="shared" si="1"/>
        <v>1.9090814196242172</v>
      </c>
      <c r="AF44" s="13"/>
      <c r="AG44" s="13"/>
      <c r="AH44" s="17"/>
      <c r="AI44" s="18"/>
      <c r="AJ44" s="17">
        <f t="shared" si="2"/>
        <v>6.1877870563674318</v>
      </c>
      <c r="AK44" s="18">
        <f t="shared" si="3"/>
        <v>0.82457912457912463</v>
      </c>
      <c r="AL44" s="18">
        <f t="shared" si="4"/>
        <v>0.80548780487804883</v>
      </c>
      <c r="AM44" s="18" t="str">
        <f t="shared" si="5"/>
        <v>-</v>
      </c>
      <c r="AN44" s="18" t="str">
        <f t="shared" si="6"/>
        <v>-</v>
      </c>
      <c r="AO44" s="18">
        <f t="shared" si="7"/>
        <v>0.81764122893954405</v>
      </c>
      <c r="AP44" s="18">
        <f t="shared" si="8"/>
        <v>0.93841642228739008</v>
      </c>
      <c r="AQ44" s="18" t="str">
        <f t="shared" si="9"/>
        <v>-</v>
      </c>
      <c r="AR44" s="18" t="str">
        <f t="shared" si="10"/>
        <v>-</v>
      </c>
      <c r="AS44" s="18" t="str">
        <f t="shared" si="11"/>
        <v>-</v>
      </c>
      <c r="AT44" s="18" t="str">
        <f t="shared" si="12"/>
        <v>-</v>
      </c>
    </row>
    <row r="45" spans="4:46" x14ac:dyDescent="0.25">
      <c r="D45" s="13"/>
      <c r="E45" s="14" t="s">
        <v>87</v>
      </c>
      <c r="F45" s="14" t="s">
        <v>90</v>
      </c>
      <c r="G45" s="14" t="s">
        <v>43</v>
      </c>
      <c r="H45" s="14"/>
      <c r="I45" s="15">
        <v>3279</v>
      </c>
      <c r="J45" s="15">
        <v>2670.25</v>
      </c>
      <c r="K45" s="15">
        <v>2597.5</v>
      </c>
      <c r="L45" s="15">
        <v>2323.75</v>
      </c>
      <c r="M45" s="15"/>
      <c r="N45" s="15"/>
      <c r="O45" s="15"/>
      <c r="P45" s="15"/>
      <c r="Q45" s="15">
        <v>2053.5</v>
      </c>
      <c r="R45" s="15">
        <v>1978</v>
      </c>
      <c r="S45" s="15">
        <v>2035.5</v>
      </c>
      <c r="T45" s="15">
        <v>1670.0833333333333</v>
      </c>
      <c r="U45" s="15"/>
      <c r="V45" s="15"/>
      <c r="W45" s="15"/>
      <c r="X45" s="15"/>
      <c r="Y45" s="13"/>
      <c r="Z45" s="13"/>
      <c r="AA45" s="13"/>
      <c r="AB45" s="13"/>
      <c r="AC45" s="16">
        <v>1520</v>
      </c>
      <c r="AD45" s="17">
        <f t="shared" si="0"/>
        <v>3.0580592105263156</v>
      </c>
      <c r="AE45" s="17">
        <f t="shared" si="1"/>
        <v>2.6275219298245611</v>
      </c>
      <c r="AF45" s="13"/>
      <c r="AG45" s="13"/>
      <c r="AH45" s="17"/>
      <c r="AI45" s="18"/>
      <c r="AJ45" s="17">
        <f t="shared" si="2"/>
        <v>5.6855811403508776</v>
      </c>
      <c r="AK45" s="18">
        <f t="shared" si="3"/>
        <v>0.81434888685574869</v>
      </c>
      <c r="AL45" s="18">
        <f t="shared" si="4"/>
        <v>0.89461020211742059</v>
      </c>
      <c r="AM45" s="18" t="str">
        <f t="shared" si="5"/>
        <v>-</v>
      </c>
      <c r="AN45" s="18" t="str">
        <f t="shared" si="6"/>
        <v>-</v>
      </c>
      <c r="AO45" s="18">
        <f t="shared" si="7"/>
        <v>0.96323350377404426</v>
      </c>
      <c r="AP45" s="18">
        <f t="shared" si="8"/>
        <v>0.82047817898960118</v>
      </c>
      <c r="AQ45" s="18" t="str">
        <f t="shared" si="9"/>
        <v>-</v>
      </c>
      <c r="AR45" s="18" t="str">
        <f t="shared" si="10"/>
        <v>-</v>
      </c>
      <c r="AS45" s="18" t="str">
        <f t="shared" si="11"/>
        <v>-</v>
      </c>
      <c r="AT45" s="18" t="str">
        <f t="shared" si="12"/>
        <v>-</v>
      </c>
    </row>
    <row r="46" spans="4:46" x14ac:dyDescent="0.25">
      <c r="D46" s="13"/>
      <c r="E46" s="14" t="s">
        <v>87</v>
      </c>
      <c r="F46" s="14" t="s">
        <v>91</v>
      </c>
      <c r="G46" s="14" t="s">
        <v>75</v>
      </c>
      <c r="H46" s="14"/>
      <c r="I46" s="15">
        <v>1460</v>
      </c>
      <c r="J46" s="15">
        <v>886.5</v>
      </c>
      <c r="K46" s="15">
        <v>430.5</v>
      </c>
      <c r="L46" s="15">
        <v>431.5</v>
      </c>
      <c r="M46" s="15"/>
      <c r="N46" s="15"/>
      <c r="O46" s="15"/>
      <c r="P46" s="15"/>
      <c r="Q46" s="15">
        <v>682</v>
      </c>
      <c r="R46" s="15">
        <v>649</v>
      </c>
      <c r="S46" s="15">
        <v>341</v>
      </c>
      <c r="T46" s="15">
        <v>348.5</v>
      </c>
      <c r="U46" s="15"/>
      <c r="V46" s="15"/>
      <c r="W46" s="15"/>
      <c r="X46" s="15"/>
      <c r="Y46" s="13"/>
      <c r="Z46" s="13"/>
      <c r="AA46" s="13"/>
      <c r="AB46" s="13"/>
      <c r="AC46" s="16">
        <v>383</v>
      </c>
      <c r="AD46" s="17">
        <f t="shared" si="0"/>
        <v>4.0091383812010442</v>
      </c>
      <c r="AE46" s="17">
        <f t="shared" si="1"/>
        <v>2.0365535248041775</v>
      </c>
      <c r="AF46" s="13"/>
      <c r="AG46" s="13"/>
      <c r="AH46" s="17"/>
      <c r="AI46" s="18"/>
      <c r="AJ46" s="17">
        <f t="shared" si="2"/>
        <v>6.0456919060052217</v>
      </c>
      <c r="AK46" s="18">
        <f t="shared" si="3"/>
        <v>0.60719178082191783</v>
      </c>
      <c r="AL46" s="18">
        <f t="shared" si="4"/>
        <v>1.0023228803716608</v>
      </c>
      <c r="AM46" s="18" t="str">
        <f t="shared" si="5"/>
        <v>-</v>
      </c>
      <c r="AN46" s="18" t="str">
        <f t="shared" si="6"/>
        <v>-</v>
      </c>
      <c r="AO46" s="18">
        <f t="shared" si="7"/>
        <v>0.95161290322580649</v>
      </c>
      <c r="AP46" s="18">
        <f t="shared" si="8"/>
        <v>1.0219941348973607</v>
      </c>
      <c r="AQ46" s="18" t="str">
        <f t="shared" si="9"/>
        <v>-</v>
      </c>
      <c r="AR46" s="18" t="str">
        <f t="shared" si="10"/>
        <v>-</v>
      </c>
      <c r="AS46" s="18" t="str">
        <f t="shared" si="11"/>
        <v>-</v>
      </c>
      <c r="AT46" s="18" t="str">
        <f t="shared" si="12"/>
        <v>-</v>
      </c>
    </row>
    <row r="47" spans="4:46" x14ac:dyDescent="0.25">
      <c r="D47" s="13"/>
      <c r="E47" s="14" t="s">
        <v>87</v>
      </c>
      <c r="F47" s="14" t="s">
        <v>92</v>
      </c>
      <c r="G47" s="14" t="s">
        <v>43</v>
      </c>
      <c r="H47" s="14"/>
      <c r="I47" s="15">
        <v>2408.583333333333</v>
      </c>
      <c r="J47" s="15">
        <v>2001</v>
      </c>
      <c r="K47" s="15">
        <v>1302</v>
      </c>
      <c r="L47" s="15">
        <v>1377.5</v>
      </c>
      <c r="M47" s="15"/>
      <c r="N47" s="15"/>
      <c r="O47" s="15"/>
      <c r="P47" s="15"/>
      <c r="Q47" s="15">
        <v>1705</v>
      </c>
      <c r="R47" s="15">
        <v>1635.5</v>
      </c>
      <c r="S47" s="15">
        <v>1023</v>
      </c>
      <c r="T47" s="15">
        <v>940.75</v>
      </c>
      <c r="U47" s="15"/>
      <c r="V47" s="15"/>
      <c r="W47" s="15"/>
      <c r="X47" s="15"/>
      <c r="Y47" s="13"/>
      <c r="Z47" s="13"/>
      <c r="AA47" s="13"/>
      <c r="AB47" s="13"/>
      <c r="AC47" s="16">
        <v>584</v>
      </c>
      <c r="AD47" s="17">
        <f t="shared" si="0"/>
        <v>6.2268835616438354</v>
      </c>
      <c r="AE47" s="17">
        <f t="shared" si="1"/>
        <v>3.9696061643835616</v>
      </c>
      <c r="AF47" s="13"/>
      <c r="AG47" s="13"/>
      <c r="AH47" s="17"/>
      <c r="AI47" s="18"/>
      <c r="AJ47" s="17">
        <f t="shared" si="2"/>
        <v>10.196489726027398</v>
      </c>
      <c r="AK47" s="18">
        <f t="shared" si="3"/>
        <v>0.83077881188803937</v>
      </c>
      <c r="AL47" s="18">
        <f t="shared" si="4"/>
        <v>1.0579877112135176</v>
      </c>
      <c r="AM47" s="18" t="str">
        <f t="shared" si="5"/>
        <v>-</v>
      </c>
      <c r="AN47" s="18" t="str">
        <f t="shared" si="6"/>
        <v>-</v>
      </c>
      <c r="AO47" s="18">
        <f t="shared" si="7"/>
        <v>0.95923753665689149</v>
      </c>
      <c r="AP47" s="18">
        <f t="shared" si="8"/>
        <v>0.91959921798631472</v>
      </c>
      <c r="AQ47" s="18" t="str">
        <f t="shared" si="9"/>
        <v>-</v>
      </c>
      <c r="AR47" s="18" t="str">
        <f t="shared" si="10"/>
        <v>-</v>
      </c>
      <c r="AS47" s="18" t="str">
        <f t="shared" si="11"/>
        <v>-</v>
      </c>
      <c r="AT47" s="18" t="str">
        <f t="shared" si="12"/>
        <v>-</v>
      </c>
    </row>
    <row r="48" spans="4:46" x14ac:dyDescent="0.25">
      <c r="D48" s="13"/>
      <c r="E48" s="14" t="s">
        <v>87</v>
      </c>
      <c r="F48" s="14" t="s">
        <v>66</v>
      </c>
      <c r="G48" s="14" t="s">
        <v>41</v>
      </c>
      <c r="H48" s="14"/>
      <c r="I48" s="15">
        <v>3829.75</v>
      </c>
      <c r="J48" s="15">
        <v>2992.25</v>
      </c>
      <c r="K48" s="15">
        <v>866.5</v>
      </c>
      <c r="L48" s="15">
        <v>420</v>
      </c>
      <c r="M48" s="15"/>
      <c r="N48" s="15"/>
      <c r="O48" s="15"/>
      <c r="P48" s="15"/>
      <c r="Q48" s="15">
        <v>2728</v>
      </c>
      <c r="R48" s="15">
        <v>2359.75</v>
      </c>
      <c r="S48" s="15">
        <v>0</v>
      </c>
      <c r="T48" s="15">
        <v>0</v>
      </c>
      <c r="U48" s="15"/>
      <c r="V48" s="15"/>
      <c r="W48" s="15"/>
      <c r="X48" s="15"/>
      <c r="Y48" s="13"/>
      <c r="Z48" s="13"/>
      <c r="AA48" s="13"/>
      <c r="AB48" s="13"/>
      <c r="AC48" s="16">
        <v>229</v>
      </c>
      <c r="AD48" s="17">
        <f t="shared" si="0"/>
        <v>23.37117903930131</v>
      </c>
      <c r="AE48" s="17">
        <f t="shared" si="1"/>
        <v>1.8340611353711791</v>
      </c>
      <c r="AF48" s="13"/>
      <c r="AG48" s="13"/>
      <c r="AH48" s="17"/>
      <c r="AI48" s="18"/>
      <c r="AJ48" s="17">
        <f t="shared" si="2"/>
        <v>25.20524017467249</v>
      </c>
      <c r="AK48" s="18">
        <f t="shared" si="3"/>
        <v>0.78131731836281737</v>
      </c>
      <c r="AL48" s="18">
        <f t="shared" si="4"/>
        <v>0.4847085978072706</v>
      </c>
      <c r="AM48" s="18" t="str">
        <f t="shared" si="5"/>
        <v>-</v>
      </c>
      <c r="AN48" s="18" t="str">
        <f t="shared" si="6"/>
        <v>-</v>
      </c>
      <c r="AO48" s="18">
        <f t="shared" si="7"/>
        <v>0.86501099706744866</v>
      </c>
      <c r="AP48" s="18" t="str">
        <f t="shared" si="8"/>
        <v>-</v>
      </c>
      <c r="AQ48" s="18" t="str">
        <f t="shared" si="9"/>
        <v>-</v>
      </c>
      <c r="AR48" s="18" t="str">
        <f t="shared" si="10"/>
        <v>-</v>
      </c>
      <c r="AS48" s="18" t="str">
        <f t="shared" si="11"/>
        <v>-</v>
      </c>
      <c r="AT48" s="18" t="str">
        <f t="shared" si="12"/>
        <v>-</v>
      </c>
    </row>
    <row r="49" spans="4:46" x14ac:dyDescent="0.25">
      <c r="D49" s="13"/>
      <c r="E49" s="14" t="s">
        <v>87</v>
      </c>
      <c r="F49" s="14" t="s">
        <v>93</v>
      </c>
      <c r="G49" s="14" t="s">
        <v>52</v>
      </c>
      <c r="H49" s="14"/>
      <c r="I49" s="15">
        <v>1876.75</v>
      </c>
      <c r="J49" s="15">
        <v>1870.2499999999998</v>
      </c>
      <c r="K49" s="15">
        <v>395.5</v>
      </c>
      <c r="L49" s="15">
        <v>356.25</v>
      </c>
      <c r="M49" s="15"/>
      <c r="N49" s="15"/>
      <c r="O49" s="15"/>
      <c r="P49" s="15"/>
      <c r="Q49" s="15">
        <v>1749</v>
      </c>
      <c r="R49" s="15">
        <v>1684.6666666666667</v>
      </c>
      <c r="S49" s="15">
        <v>341</v>
      </c>
      <c r="T49" s="15">
        <v>343</v>
      </c>
      <c r="U49" s="15"/>
      <c r="V49" s="15"/>
      <c r="W49" s="15"/>
      <c r="X49" s="15"/>
      <c r="Y49" s="13"/>
      <c r="Z49" s="13"/>
      <c r="AA49" s="13"/>
      <c r="AB49" s="13"/>
      <c r="AC49" s="16">
        <v>108</v>
      </c>
      <c r="AD49" s="17">
        <f t="shared" si="0"/>
        <v>32.915895061728392</v>
      </c>
      <c r="AE49" s="17">
        <f t="shared" si="1"/>
        <v>6.4745370370370372</v>
      </c>
      <c r="AF49" s="13"/>
      <c r="AG49" s="13"/>
      <c r="AH49" s="17"/>
      <c r="AI49" s="18"/>
      <c r="AJ49" s="17">
        <f t="shared" si="2"/>
        <v>39.390432098765437</v>
      </c>
      <c r="AK49" s="18">
        <f t="shared" si="3"/>
        <v>0.9965365658718528</v>
      </c>
      <c r="AL49" s="18">
        <f t="shared" si="4"/>
        <v>0.90075853350189639</v>
      </c>
      <c r="AM49" s="18" t="str">
        <f t="shared" si="5"/>
        <v>-</v>
      </c>
      <c r="AN49" s="18" t="str">
        <f t="shared" si="6"/>
        <v>-</v>
      </c>
      <c r="AO49" s="18">
        <f t="shared" si="7"/>
        <v>0.96321707642462362</v>
      </c>
      <c r="AP49" s="18">
        <f t="shared" si="8"/>
        <v>1.0058651026392962</v>
      </c>
      <c r="AQ49" s="18" t="str">
        <f t="shared" si="9"/>
        <v>-</v>
      </c>
      <c r="AR49" s="18" t="str">
        <f t="shared" si="10"/>
        <v>-</v>
      </c>
      <c r="AS49" s="18" t="str">
        <f t="shared" si="11"/>
        <v>-</v>
      </c>
      <c r="AT49" s="18" t="str">
        <f t="shared" si="12"/>
        <v>-</v>
      </c>
    </row>
    <row r="50" spans="4:46" x14ac:dyDescent="0.25">
      <c r="D50" s="13"/>
      <c r="E50" s="14" t="s">
        <v>87</v>
      </c>
      <c r="F50" s="14" t="s">
        <v>94</v>
      </c>
      <c r="G50" s="14" t="s">
        <v>52</v>
      </c>
      <c r="H50" s="14"/>
      <c r="I50" s="15">
        <v>1272</v>
      </c>
      <c r="J50" s="15">
        <v>1183.1666666666667</v>
      </c>
      <c r="K50" s="15">
        <v>800.5</v>
      </c>
      <c r="L50" s="15">
        <v>679.75</v>
      </c>
      <c r="M50" s="15"/>
      <c r="N50" s="15"/>
      <c r="O50" s="15"/>
      <c r="P50" s="15"/>
      <c r="Q50" s="15">
        <v>682</v>
      </c>
      <c r="R50" s="15">
        <v>671</v>
      </c>
      <c r="S50" s="15">
        <v>341</v>
      </c>
      <c r="T50" s="15">
        <v>341</v>
      </c>
      <c r="U50" s="15"/>
      <c r="V50" s="15"/>
      <c r="W50" s="15"/>
      <c r="X50" s="15"/>
      <c r="Y50" s="13"/>
      <c r="Z50" s="13"/>
      <c r="AA50" s="13"/>
      <c r="AB50" s="13"/>
      <c r="AC50" s="16">
        <v>263</v>
      </c>
      <c r="AD50" s="17">
        <f t="shared" si="0"/>
        <v>7.0500633713561474</v>
      </c>
      <c r="AE50" s="17">
        <f t="shared" si="1"/>
        <v>3.8811787072243344</v>
      </c>
      <c r="AF50" s="13"/>
      <c r="AG50" s="13"/>
      <c r="AH50" s="17"/>
      <c r="AI50" s="18"/>
      <c r="AJ50" s="17">
        <f t="shared" si="2"/>
        <v>10.931242078580484</v>
      </c>
      <c r="AK50" s="18">
        <f t="shared" si="3"/>
        <v>0.9301624737945493</v>
      </c>
      <c r="AL50" s="18">
        <f t="shared" si="4"/>
        <v>0.84915677701436598</v>
      </c>
      <c r="AM50" s="18" t="str">
        <f t="shared" si="5"/>
        <v>-</v>
      </c>
      <c r="AN50" s="18" t="str">
        <f t="shared" si="6"/>
        <v>-</v>
      </c>
      <c r="AO50" s="18">
        <f t="shared" si="7"/>
        <v>0.9838709677419355</v>
      </c>
      <c r="AP50" s="18">
        <f t="shared" si="8"/>
        <v>1</v>
      </c>
      <c r="AQ50" s="18" t="str">
        <f t="shared" si="9"/>
        <v>-</v>
      </c>
      <c r="AR50" s="18" t="str">
        <f t="shared" si="10"/>
        <v>-</v>
      </c>
      <c r="AS50" s="18" t="str">
        <f t="shared" si="11"/>
        <v>-</v>
      </c>
      <c r="AT50" s="18" t="str">
        <f t="shared" si="12"/>
        <v>-</v>
      </c>
    </row>
    <row r="51" spans="4:46" x14ac:dyDescent="0.25">
      <c r="D51" s="13"/>
      <c r="E51" s="14" t="s">
        <v>87</v>
      </c>
      <c r="F51" s="14" t="s">
        <v>81</v>
      </c>
      <c r="G51" s="14" t="s">
        <v>82</v>
      </c>
      <c r="H51" s="14"/>
      <c r="I51" s="15">
        <v>1306</v>
      </c>
      <c r="J51" s="15">
        <v>1032.75</v>
      </c>
      <c r="K51" s="15">
        <v>739</v>
      </c>
      <c r="L51" s="15">
        <v>539</v>
      </c>
      <c r="M51" s="15"/>
      <c r="N51" s="15"/>
      <c r="O51" s="15"/>
      <c r="P51" s="15"/>
      <c r="Q51" s="15">
        <v>1023</v>
      </c>
      <c r="R51" s="15">
        <v>751</v>
      </c>
      <c r="S51" s="15">
        <v>341</v>
      </c>
      <c r="T51" s="15">
        <v>330</v>
      </c>
      <c r="U51" s="15"/>
      <c r="V51" s="15"/>
      <c r="W51" s="15"/>
      <c r="X51" s="15"/>
      <c r="Y51" s="13"/>
      <c r="Z51" s="13"/>
      <c r="AA51" s="13"/>
      <c r="AB51" s="13"/>
      <c r="AC51" s="16">
        <v>102</v>
      </c>
      <c r="AD51" s="17">
        <f t="shared" si="0"/>
        <v>17.487745098039216</v>
      </c>
      <c r="AE51" s="17">
        <f t="shared" si="1"/>
        <v>8.5196078431372548</v>
      </c>
      <c r="AF51" s="13"/>
      <c r="AG51" s="13"/>
      <c r="AH51" s="17"/>
      <c r="AI51" s="18"/>
      <c r="AJ51" s="17">
        <f t="shared" si="2"/>
        <v>26.007352941176471</v>
      </c>
      <c r="AK51" s="18">
        <f t="shared" si="3"/>
        <v>0.79077335375191427</v>
      </c>
      <c r="AL51" s="18">
        <f t="shared" si="4"/>
        <v>0.72936400541271984</v>
      </c>
      <c r="AM51" s="18" t="str">
        <f t="shared" si="5"/>
        <v>-</v>
      </c>
      <c r="AN51" s="18" t="str">
        <f t="shared" si="6"/>
        <v>-</v>
      </c>
      <c r="AO51" s="18">
        <f t="shared" si="7"/>
        <v>0.73411534701857284</v>
      </c>
      <c r="AP51" s="18">
        <f t="shared" si="8"/>
        <v>0.967741935483871</v>
      </c>
      <c r="AQ51" s="18" t="str">
        <f t="shared" si="9"/>
        <v>-</v>
      </c>
      <c r="AR51" s="18" t="str">
        <f t="shared" si="10"/>
        <v>-</v>
      </c>
      <c r="AS51" s="18" t="str">
        <f t="shared" si="11"/>
        <v>-</v>
      </c>
      <c r="AT51" s="18" t="str">
        <f t="shared" si="12"/>
        <v>-</v>
      </c>
    </row>
    <row r="52" spans="4:46" x14ac:dyDescent="0.25">
      <c r="D52" s="13"/>
      <c r="E52" s="14" t="s">
        <v>87</v>
      </c>
      <c r="F52" s="14" t="s">
        <v>95</v>
      </c>
      <c r="G52" s="14" t="s">
        <v>75</v>
      </c>
      <c r="H52" s="14"/>
      <c r="I52" s="15">
        <v>2080</v>
      </c>
      <c r="J52" s="15">
        <v>1644.75</v>
      </c>
      <c r="K52" s="15">
        <v>1509</v>
      </c>
      <c r="L52" s="15">
        <v>1365.5</v>
      </c>
      <c r="M52" s="15"/>
      <c r="N52" s="15"/>
      <c r="O52" s="15"/>
      <c r="P52" s="15"/>
      <c r="Q52" s="15">
        <v>1023</v>
      </c>
      <c r="R52" s="15">
        <v>982</v>
      </c>
      <c r="S52" s="15">
        <v>682</v>
      </c>
      <c r="T52" s="15">
        <v>728.5</v>
      </c>
      <c r="U52" s="15"/>
      <c r="V52" s="15"/>
      <c r="W52" s="15"/>
      <c r="X52" s="15"/>
      <c r="Y52" s="13"/>
      <c r="Z52" s="13"/>
      <c r="AA52" s="13"/>
      <c r="AB52" s="13"/>
      <c r="AC52" s="16">
        <v>796</v>
      </c>
      <c r="AD52" s="17">
        <f t="shared" si="0"/>
        <v>3.299937185929648</v>
      </c>
      <c r="AE52" s="17">
        <f t="shared" si="1"/>
        <v>2.6306532663316582</v>
      </c>
      <c r="AF52" s="13"/>
      <c r="AG52" s="13"/>
      <c r="AH52" s="17"/>
      <c r="AI52" s="18"/>
      <c r="AJ52" s="17">
        <f t="shared" si="2"/>
        <v>5.9305904522613062</v>
      </c>
      <c r="AK52" s="18">
        <f t="shared" si="3"/>
        <v>0.79074519230769236</v>
      </c>
      <c r="AL52" s="18">
        <f t="shared" si="4"/>
        <v>0.90490390987408875</v>
      </c>
      <c r="AM52" s="18" t="str">
        <f t="shared" si="5"/>
        <v>-</v>
      </c>
      <c r="AN52" s="18" t="str">
        <f t="shared" si="6"/>
        <v>-</v>
      </c>
      <c r="AO52" s="18">
        <f t="shared" si="7"/>
        <v>0.95992179863147609</v>
      </c>
      <c r="AP52" s="18">
        <f t="shared" si="8"/>
        <v>1.0681818181818181</v>
      </c>
      <c r="AQ52" s="18" t="str">
        <f t="shared" si="9"/>
        <v>-</v>
      </c>
      <c r="AR52" s="18" t="str">
        <f t="shared" si="10"/>
        <v>-</v>
      </c>
      <c r="AS52" s="18" t="str">
        <f t="shared" si="11"/>
        <v>-</v>
      </c>
      <c r="AT52" s="18" t="str">
        <f t="shared" si="12"/>
        <v>-</v>
      </c>
    </row>
    <row r="53" spans="4:46" x14ac:dyDescent="0.25">
      <c r="D53" s="13"/>
      <c r="E53" s="14" t="s">
        <v>87</v>
      </c>
      <c r="F53" s="14" t="s">
        <v>83</v>
      </c>
      <c r="G53" s="14" t="s">
        <v>43</v>
      </c>
      <c r="H53" s="14"/>
      <c r="I53" s="15">
        <v>1718</v>
      </c>
      <c r="J53" s="15">
        <v>1524.25</v>
      </c>
      <c r="K53" s="15">
        <v>1723.25</v>
      </c>
      <c r="L53" s="15">
        <v>1326.25</v>
      </c>
      <c r="M53" s="15"/>
      <c r="N53" s="15"/>
      <c r="O53" s="15"/>
      <c r="P53" s="15"/>
      <c r="Q53" s="15">
        <v>1364</v>
      </c>
      <c r="R53" s="15">
        <v>1187.3333333333333</v>
      </c>
      <c r="S53" s="15">
        <v>678.83333333333326</v>
      </c>
      <c r="T53" s="15">
        <v>613.83333333333326</v>
      </c>
      <c r="U53" s="15"/>
      <c r="V53" s="15"/>
      <c r="W53" s="15"/>
      <c r="X53" s="15"/>
      <c r="Y53" s="13"/>
      <c r="Z53" s="13"/>
      <c r="AA53" s="13"/>
      <c r="AB53" s="13"/>
      <c r="AC53" s="16">
        <v>683</v>
      </c>
      <c r="AD53" s="17">
        <f t="shared" si="0"/>
        <v>3.9701073694485109</v>
      </c>
      <c r="AE53" s="17">
        <f t="shared" si="1"/>
        <v>2.8405319668130793</v>
      </c>
      <c r="AF53" s="13"/>
      <c r="AG53" s="13"/>
      <c r="AH53" s="17"/>
      <c r="AI53" s="18"/>
      <c r="AJ53" s="17">
        <f t="shared" si="2"/>
        <v>6.8106393362615902</v>
      </c>
      <c r="AK53" s="18">
        <f t="shared" si="3"/>
        <v>0.88722351571594882</v>
      </c>
      <c r="AL53" s="18">
        <f t="shared" si="4"/>
        <v>0.76962135499782391</v>
      </c>
      <c r="AM53" s="18" t="str">
        <f t="shared" si="5"/>
        <v>-</v>
      </c>
      <c r="AN53" s="18" t="str">
        <f t="shared" si="6"/>
        <v>-</v>
      </c>
      <c r="AO53" s="18">
        <f t="shared" si="7"/>
        <v>0.87047898338220908</v>
      </c>
      <c r="AP53" s="18">
        <f t="shared" si="8"/>
        <v>0.90424748342744909</v>
      </c>
      <c r="AQ53" s="18" t="str">
        <f t="shared" si="9"/>
        <v>-</v>
      </c>
      <c r="AR53" s="18" t="str">
        <f t="shared" si="10"/>
        <v>-</v>
      </c>
      <c r="AS53" s="18" t="str">
        <f t="shared" si="11"/>
        <v>-</v>
      </c>
      <c r="AT53" s="18" t="str">
        <f t="shared" si="12"/>
        <v>-</v>
      </c>
    </row>
    <row r="54" spans="4:46" x14ac:dyDescent="0.25">
      <c r="D54" s="13"/>
      <c r="E54" s="14" t="s">
        <v>87</v>
      </c>
      <c r="F54" s="14" t="s">
        <v>96</v>
      </c>
      <c r="G54" s="14" t="s">
        <v>46</v>
      </c>
      <c r="H54" s="14"/>
      <c r="I54" s="15">
        <v>1876</v>
      </c>
      <c r="J54" s="15">
        <v>1830.5</v>
      </c>
      <c r="K54" s="15">
        <v>1503.5</v>
      </c>
      <c r="L54" s="15">
        <v>1341.25</v>
      </c>
      <c r="M54" s="15"/>
      <c r="N54" s="15"/>
      <c r="O54" s="15"/>
      <c r="P54" s="15"/>
      <c r="Q54" s="15">
        <v>1023</v>
      </c>
      <c r="R54" s="15">
        <v>1016.5</v>
      </c>
      <c r="S54" s="15">
        <v>682</v>
      </c>
      <c r="T54" s="15">
        <v>676.08333333333326</v>
      </c>
      <c r="U54" s="15"/>
      <c r="V54" s="15"/>
      <c r="W54" s="15"/>
      <c r="X54" s="15"/>
      <c r="Y54" s="13"/>
      <c r="Z54" s="13"/>
      <c r="AA54" s="13"/>
      <c r="AB54" s="13"/>
      <c r="AC54" s="16">
        <v>836</v>
      </c>
      <c r="AD54" s="17">
        <f t="shared" si="0"/>
        <v>3.4055023923444976</v>
      </c>
      <c r="AE54" s="17">
        <f t="shared" si="1"/>
        <v>2.4130781499202549</v>
      </c>
      <c r="AF54" s="13"/>
      <c r="AG54" s="13"/>
      <c r="AH54" s="17"/>
      <c r="AI54" s="18"/>
      <c r="AJ54" s="17">
        <f t="shared" si="2"/>
        <v>5.8185805422647521</v>
      </c>
      <c r="AK54" s="18">
        <f t="shared" si="3"/>
        <v>0.97574626865671643</v>
      </c>
      <c r="AL54" s="18">
        <f t="shared" si="4"/>
        <v>0.89208513468573325</v>
      </c>
      <c r="AM54" s="18" t="str">
        <f t="shared" si="5"/>
        <v>-</v>
      </c>
      <c r="AN54" s="18" t="str">
        <f t="shared" si="6"/>
        <v>-</v>
      </c>
      <c r="AO54" s="18">
        <f t="shared" si="7"/>
        <v>0.99364613880742914</v>
      </c>
      <c r="AP54" s="18">
        <f t="shared" si="8"/>
        <v>0.99132453567937429</v>
      </c>
      <c r="AQ54" s="18" t="str">
        <f t="shared" si="9"/>
        <v>-</v>
      </c>
      <c r="AR54" s="18" t="str">
        <f t="shared" si="10"/>
        <v>-</v>
      </c>
      <c r="AS54" s="18" t="str">
        <f t="shared" si="11"/>
        <v>-</v>
      </c>
      <c r="AT54" s="18" t="str">
        <f t="shared" si="12"/>
        <v>-</v>
      </c>
    </row>
    <row r="55" spans="4:46" x14ac:dyDescent="0.25">
      <c r="D55" s="13"/>
      <c r="E55" s="14" t="s">
        <v>87</v>
      </c>
      <c r="F55" s="14" t="s">
        <v>97</v>
      </c>
      <c r="G55" s="14" t="s">
        <v>46</v>
      </c>
      <c r="H55" s="14"/>
      <c r="I55" s="15">
        <v>2320</v>
      </c>
      <c r="J55" s="15">
        <v>1514.083333333333</v>
      </c>
      <c r="K55" s="15">
        <v>1302</v>
      </c>
      <c r="L55" s="15">
        <v>1395.5</v>
      </c>
      <c r="M55" s="15"/>
      <c r="N55" s="15"/>
      <c r="O55" s="15"/>
      <c r="P55" s="15"/>
      <c r="Q55" s="15">
        <v>1020</v>
      </c>
      <c r="R55" s="15">
        <v>908.5</v>
      </c>
      <c r="S55" s="15">
        <v>675.58333333333337</v>
      </c>
      <c r="T55" s="15">
        <v>685.5</v>
      </c>
      <c r="U55" s="15"/>
      <c r="V55" s="15"/>
      <c r="W55" s="15"/>
      <c r="X55" s="15"/>
      <c r="Y55" s="13"/>
      <c r="Z55" s="13"/>
      <c r="AA55" s="13"/>
      <c r="AB55" s="13"/>
      <c r="AC55" s="16">
        <v>699</v>
      </c>
      <c r="AD55" s="17">
        <f t="shared" si="0"/>
        <v>3.4657844539818785</v>
      </c>
      <c r="AE55" s="17">
        <f t="shared" si="1"/>
        <v>2.9771101573676679</v>
      </c>
      <c r="AF55" s="13"/>
      <c r="AG55" s="13"/>
      <c r="AH55" s="17"/>
      <c r="AI55" s="18"/>
      <c r="AJ55" s="17">
        <f t="shared" si="2"/>
        <v>6.4428946113495469</v>
      </c>
      <c r="AK55" s="18">
        <f t="shared" si="3"/>
        <v>0.65262212643678152</v>
      </c>
      <c r="AL55" s="18">
        <f t="shared" si="4"/>
        <v>1.0718125960061444</v>
      </c>
      <c r="AM55" s="18" t="str">
        <f t="shared" si="5"/>
        <v>-</v>
      </c>
      <c r="AN55" s="18" t="str">
        <f t="shared" si="6"/>
        <v>-</v>
      </c>
      <c r="AO55" s="18">
        <f t="shared" si="7"/>
        <v>0.89068627450980398</v>
      </c>
      <c r="AP55" s="18">
        <f t="shared" si="8"/>
        <v>1.0146786727519428</v>
      </c>
      <c r="AQ55" s="18" t="str">
        <f t="shared" si="9"/>
        <v>-</v>
      </c>
      <c r="AR55" s="18" t="str">
        <f t="shared" si="10"/>
        <v>-</v>
      </c>
      <c r="AS55" s="18" t="str">
        <f t="shared" si="11"/>
        <v>-</v>
      </c>
      <c r="AT55" s="18" t="str">
        <f t="shared" si="12"/>
        <v>-</v>
      </c>
    </row>
    <row r="56" spans="4:46" x14ac:dyDescent="0.25">
      <c r="D56" s="13"/>
      <c r="E56" s="14" t="s">
        <v>87</v>
      </c>
      <c r="F56" s="14" t="s">
        <v>98</v>
      </c>
      <c r="G56" s="14" t="s">
        <v>56</v>
      </c>
      <c r="H56" s="14"/>
      <c r="I56" s="15">
        <v>2303</v>
      </c>
      <c r="J56" s="15">
        <v>1615.5833333333335</v>
      </c>
      <c r="K56" s="15">
        <v>1734</v>
      </c>
      <c r="L56" s="15">
        <v>1544</v>
      </c>
      <c r="M56" s="15"/>
      <c r="N56" s="15"/>
      <c r="O56" s="15"/>
      <c r="P56" s="15"/>
      <c r="Q56" s="15">
        <v>1023</v>
      </c>
      <c r="R56" s="15">
        <v>935</v>
      </c>
      <c r="S56" s="15">
        <v>1023</v>
      </c>
      <c r="T56" s="15">
        <v>1010</v>
      </c>
      <c r="U56" s="15"/>
      <c r="V56" s="15"/>
      <c r="W56" s="15"/>
      <c r="X56" s="15"/>
      <c r="Y56" s="13"/>
      <c r="Z56" s="13"/>
      <c r="AA56" s="13"/>
      <c r="AB56" s="13"/>
      <c r="AC56" s="16">
        <v>859</v>
      </c>
      <c r="AD56" s="17">
        <f t="shared" si="0"/>
        <v>2.969247186651145</v>
      </c>
      <c r="AE56" s="17">
        <f t="shared" si="1"/>
        <v>2.9732246798603028</v>
      </c>
      <c r="AF56" s="13"/>
      <c r="AG56" s="13"/>
      <c r="AH56" s="17"/>
      <c r="AI56" s="18"/>
      <c r="AJ56" s="17">
        <f t="shared" si="2"/>
        <v>5.9424718665114478</v>
      </c>
      <c r="AK56" s="18">
        <f t="shared" si="3"/>
        <v>0.7015125199015777</v>
      </c>
      <c r="AL56" s="18">
        <f t="shared" si="4"/>
        <v>0.89042675893886969</v>
      </c>
      <c r="AM56" s="18" t="str">
        <f t="shared" si="5"/>
        <v>-</v>
      </c>
      <c r="AN56" s="18" t="str">
        <f t="shared" si="6"/>
        <v>-</v>
      </c>
      <c r="AO56" s="18">
        <f t="shared" si="7"/>
        <v>0.91397849462365588</v>
      </c>
      <c r="AP56" s="18">
        <f t="shared" si="8"/>
        <v>0.98729227761485827</v>
      </c>
      <c r="AQ56" s="18" t="str">
        <f t="shared" si="9"/>
        <v>-</v>
      </c>
      <c r="AR56" s="18" t="str">
        <f t="shared" si="10"/>
        <v>-</v>
      </c>
      <c r="AS56" s="18" t="str">
        <f t="shared" si="11"/>
        <v>-</v>
      </c>
      <c r="AT56" s="18" t="str">
        <f t="shared" si="12"/>
        <v>-</v>
      </c>
    </row>
    <row r="57" spans="4:46" x14ac:dyDescent="0.25">
      <c r="D57" s="13"/>
      <c r="E57" s="14" t="s">
        <v>87</v>
      </c>
      <c r="F57" s="14" t="s">
        <v>99</v>
      </c>
      <c r="G57" s="14" t="s">
        <v>56</v>
      </c>
      <c r="H57" s="14"/>
      <c r="I57" s="15">
        <v>2313</v>
      </c>
      <c r="J57" s="15">
        <v>1779.5</v>
      </c>
      <c r="K57" s="15">
        <v>1734.5</v>
      </c>
      <c r="L57" s="15">
        <v>1535.5</v>
      </c>
      <c r="M57" s="15"/>
      <c r="N57" s="15"/>
      <c r="O57" s="15"/>
      <c r="P57" s="15"/>
      <c r="Q57" s="15">
        <v>1023</v>
      </c>
      <c r="R57" s="15">
        <v>963</v>
      </c>
      <c r="S57" s="15">
        <v>1023</v>
      </c>
      <c r="T57" s="15">
        <v>984</v>
      </c>
      <c r="U57" s="15"/>
      <c r="V57" s="15"/>
      <c r="W57" s="15"/>
      <c r="X57" s="15"/>
      <c r="Y57" s="13"/>
      <c r="Z57" s="13"/>
      <c r="AA57" s="13"/>
      <c r="AB57" s="13"/>
      <c r="AC57" s="16">
        <v>783</v>
      </c>
      <c r="AD57" s="17">
        <f t="shared" si="0"/>
        <v>3.5025542784163473</v>
      </c>
      <c r="AE57" s="17">
        <f t="shared" si="1"/>
        <v>3.2177522349936143</v>
      </c>
      <c r="AF57" s="13"/>
      <c r="AG57" s="13"/>
      <c r="AH57" s="17"/>
      <c r="AI57" s="18"/>
      <c r="AJ57" s="17">
        <f t="shared" si="2"/>
        <v>6.7203065134099615</v>
      </c>
      <c r="AK57" s="18">
        <f t="shared" si="3"/>
        <v>0.76934716817985305</v>
      </c>
      <c r="AL57" s="18">
        <f t="shared" si="4"/>
        <v>0.88526953012395504</v>
      </c>
      <c r="AM57" s="18" t="str">
        <f t="shared" si="5"/>
        <v>-</v>
      </c>
      <c r="AN57" s="18" t="str">
        <f t="shared" si="6"/>
        <v>-</v>
      </c>
      <c r="AO57" s="18">
        <f t="shared" si="7"/>
        <v>0.94134897360703818</v>
      </c>
      <c r="AP57" s="18">
        <f t="shared" si="8"/>
        <v>0.96187683284457481</v>
      </c>
      <c r="AQ57" s="18" t="str">
        <f t="shared" si="9"/>
        <v>-</v>
      </c>
      <c r="AR57" s="18" t="str">
        <f t="shared" si="10"/>
        <v>-</v>
      </c>
      <c r="AS57" s="18" t="str">
        <f t="shared" si="11"/>
        <v>-</v>
      </c>
      <c r="AT57" s="18" t="str">
        <f t="shared" si="12"/>
        <v>-</v>
      </c>
    </row>
    <row r="58" spans="4:46" x14ac:dyDescent="0.25">
      <c r="D58" s="13"/>
      <c r="E58" s="14" t="s">
        <v>87</v>
      </c>
      <c r="F58" s="19" t="s">
        <v>100</v>
      </c>
      <c r="G58" s="14" t="s">
        <v>86</v>
      </c>
      <c r="H58" s="14" t="s">
        <v>85</v>
      </c>
      <c r="I58" s="15">
        <v>1676</v>
      </c>
      <c r="J58" s="15">
        <v>1449.75</v>
      </c>
      <c r="K58" s="15">
        <v>1085</v>
      </c>
      <c r="L58" s="15">
        <v>1024.75</v>
      </c>
      <c r="M58" s="15"/>
      <c r="N58" s="15"/>
      <c r="O58" s="15"/>
      <c r="P58" s="15"/>
      <c r="Q58" s="15">
        <v>675.5</v>
      </c>
      <c r="R58" s="15">
        <v>674</v>
      </c>
      <c r="S58" s="15">
        <v>537</v>
      </c>
      <c r="T58" s="15">
        <v>556</v>
      </c>
      <c r="U58" s="15"/>
      <c r="V58" s="15"/>
      <c r="W58" s="15"/>
      <c r="X58" s="15"/>
      <c r="Y58" s="13"/>
      <c r="Z58" s="13"/>
      <c r="AA58" s="13"/>
      <c r="AB58" s="13"/>
      <c r="AC58" s="16">
        <v>628</v>
      </c>
      <c r="AD58" s="17">
        <f t="shared" si="0"/>
        <v>3.3817675159235669</v>
      </c>
      <c r="AE58" s="17">
        <f t="shared" si="1"/>
        <v>2.5171178343949046</v>
      </c>
      <c r="AF58" s="13"/>
      <c r="AG58" s="13"/>
      <c r="AH58" s="17"/>
      <c r="AI58" s="18"/>
      <c r="AJ58" s="17">
        <f t="shared" si="2"/>
        <v>5.8988853503184711</v>
      </c>
      <c r="AK58" s="18">
        <f t="shared" si="3"/>
        <v>0.86500596658711215</v>
      </c>
      <c r="AL58" s="18">
        <f t="shared" si="4"/>
        <v>0.94447004608294927</v>
      </c>
      <c r="AM58" s="18" t="str">
        <f t="shared" si="5"/>
        <v>-</v>
      </c>
      <c r="AN58" s="18" t="str">
        <f t="shared" si="6"/>
        <v>-</v>
      </c>
      <c r="AO58" s="18">
        <f t="shared" si="7"/>
        <v>0.99777942264988895</v>
      </c>
      <c r="AP58" s="18">
        <f t="shared" si="8"/>
        <v>1.0353817504655494</v>
      </c>
      <c r="AQ58" s="18" t="str">
        <f t="shared" si="9"/>
        <v>-</v>
      </c>
      <c r="AR58" s="18" t="str">
        <f t="shared" si="10"/>
        <v>-</v>
      </c>
      <c r="AS58" s="18" t="str">
        <f t="shared" si="11"/>
        <v>-</v>
      </c>
      <c r="AT58" s="18" t="str">
        <f t="shared" si="12"/>
        <v>-</v>
      </c>
    </row>
    <row r="59" spans="4:46" x14ac:dyDescent="0.25">
      <c r="D59" s="13"/>
      <c r="E59" s="14" t="s">
        <v>87</v>
      </c>
      <c r="F59" s="14" t="s">
        <v>101</v>
      </c>
      <c r="G59" s="14" t="s">
        <v>59</v>
      </c>
      <c r="H59" s="14" t="s">
        <v>68</v>
      </c>
      <c r="I59" s="15">
        <v>2314.5</v>
      </c>
      <c r="J59" s="15">
        <v>1773</v>
      </c>
      <c r="K59" s="15">
        <v>1729.5</v>
      </c>
      <c r="L59" s="15">
        <v>1633.5</v>
      </c>
      <c r="M59" s="15"/>
      <c r="N59" s="15"/>
      <c r="O59" s="15"/>
      <c r="P59" s="15"/>
      <c r="Q59" s="15">
        <v>1023</v>
      </c>
      <c r="R59" s="15">
        <v>1001</v>
      </c>
      <c r="S59" s="15">
        <v>682</v>
      </c>
      <c r="T59" s="15">
        <v>682</v>
      </c>
      <c r="U59" s="15"/>
      <c r="V59" s="15"/>
      <c r="W59" s="15"/>
      <c r="X59" s="15"/>
      <c r="Y59" s="13"/>
      <c r="Z59" s="13"/>
      <c r="AA59" s="13"/>
      <c r="AB59" s="13"/>
      <c r="AC59" s="16">
        <v>763</v>
      </c>
      <c r="AD59" s="17">
        <f t="shared" si="0"/>
        <v>3.63564875491481</v>
      </c>
      <c r="AE59" s="17">
        <f t="shared" si="1"/>
        <v>3.0347313237221494</v>
      </c>
      <c r="AF59" s="13"/>
      <c r="AG59" s="13"/>
      <c r="AH59" s="17"/>
      <c r="AI59" s="18"/>
      <c r="AJ59" s="17">
        <f t="shared" si="2"/>
        <v>6.6703800786369598</v>
      </c>
      <c r="AK59" s="18">
        <f t="shared" si="3"/>
        <v>0.76604018146467923</v>
      </c>
      <c r="AL59" s="18">
        <f t="shared" si="4"/>
        <v>0.94449262792714661</v>
      </c>
      <c r="AM59" s="18" t="str">
        <f t="shared" si="5"/>
        <v>-</v>
      </c>
      <c r="AN59" s="18" t="str">
        <f t="shared" si="6"/>
        <v>-</v>
      </c>
      <c r="AO59" s="18">
        <f t="shared" si="7"/>
        <v>0.978494623655914</v>
      </c>
      <c r="AP59" s="18">
        <f t="shared" si="8"/>
        <v>1</v>
      </c>
      <c r="AQ59" s="18" t="str">
        <f t="shared" si="9"/>
        <v>-</v>
      </c>
      <c r="AR59" s="18" t="str">
        <f t="shared" si="10"/>
        <v>-</v>
      </c>
      <c r="AS59" s="18" t="str">
        <f t="shared" si="11"/>
        <v>-</v>
      </c>
      <c r="AT59" s="18" t="str">
        <f t="shared" si="12"/>
        <v>-</v>
      </c>
    </row>
    <row r="60" spans="4:46" x14ac:dyDescent="0.25">
      <c r="D60" s="13"/>
      <c r="E60" s="14" t="s">
        <v>87</v>
      </c>
      <c r="F60" s="19" t="s">
        <v>102</v>
      </c>
      <c r="G60" s="14" t="s">
        <v>62</v>
      </c>
      <c r="H60" s="14" t="s">
        <v>68</v>
      </c>
      <c r="I60" s="15">
        <v>2312</v>
      </c>
      <c r="J60" s="15">
        <v>2164.8666666666668</v>
      </c>
      <c r="K60" s="15">
        <v>1934.5</v>
      </c>
      <c r="L60" s="15">
        <v>1593</v>
      </c>
      <c r="M60" s="15"/>
      <c r="N60" s="15"/>
      <c r="O60" s="15"/>
      <c r="P60" s="15"/>
      <c r="Q60" s="15">
        <v>1023</v>
      </c>
      <c r="R60" s="15">
        <v>1328.25</v>
      </c>
      <c r="S60" s="15">
        <v>1018.1666666666667</v>
      </c>
      <c r="T60" s="15">
        <v>1181.25</v>
      </c>
      <c r="U60" s="15"/>
      <c r="V60" s="15"/>
      <c r="W60" s="15"/>
      <c r="X60" s="15"/>
      <c r="Y60" s="13"/>
      <c r="Z60" s="13"/>
      <c r="AA60" s="13"/>
      <c r="AB60" s="13"/>
      <c r="AC60" s="16">
        <v>883</v>
      </c>
      <c r="AD60" s="17">
        <f t="shared" si="0"/>
        <v>3.9559645149112872</v>
      </c>
      <c r="AE60" s="17">
        <f t="shared" si="1"/>
        <v>3.1418459796149492</v>
      </c>
      <c r="AF60" s="13"/>
      <c r="AG60" s="13"/>
      <c r="AH60" s="17"/>
      <c r="AI60" s="18"/>
      <c r="AJ60" s="17">
        <f t="shared" si="2"/>
        <v>7.0978104945262368</v>
      </c>
      <c r="AK60" s="18">
        <f t="shared" si="3"/>
        <v>0.93636101499423308</v>
      </c>
      <c r="AL60" s="18">
        <f t="shared" si="4"/>
        <v>0.82346859653657278</v>
      </c>
      <c r="AM60" s="18" t="str">
        <f t="shared" si="5"/>
        <v>-</v>
      </c>
      <c r="AN60" s="18" t="str">
        <f t="shared" si="6"/>
        <v>-</v>
      </c>
      <c r="AO60" s="18">
        <f t="shared" si="7"/>
        <v>1.2983870967741935</v>
      </c>
      <c r="AP60" s="18">
        <f t="shared" si="8"/>
        <v>1.1601735144868226</v>
      </c>
      <c r="AQ60" s="18" t="str">
        <f t="shared" si="9"/>
        <v>-</v>
      </c>
      <c r="AR60" s="18" t="str">
        <f t="shared" si="10"/>
        <v>-</v>
      </c>
      <c r="AS60" s="18" t="str">
        <f t="shared" si="11"/>
        <v>-</v>
      </c>
      <c r="AT60" s="18" t="str">
        <f t="shared" si="12"/>
        <v>-</v>
      </c>
    </row>
  </sheetData>
  <mergeCells count="45">
    <mergeCell ref="AK11:AN11"/>
    <mergeCell ref="D2:AN3"/>
    <mergeCell ref="F5:J5"/>
    <mergeCell ref="F7:R7"/>
    <mergeCell ref="F8:R8"/>
    <mergeCell ref="F9:R9"/>
    <mergeCell ref="D10:E10"/>
    <mergeCell ref="AC12:AC13"/>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C11:AJ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hyperlinks>
    <hyperlink ref="F9"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9"/>
  <sheetViews>
    <sheetView showGridLines="0" workbookViewId="0"/>
  </sheetViews>
  <sheetFormatPr defaultRowHeight="15" x14ac:dyDescent="0.25"/>
  <cols>
    <col min="1" max="1" width="2.140625" style="21" customWidth="1"/>
    <col min="2" max="2" width="14.85546875" customWidth="1"/>
    <col min="3" max="6" width="21.5703125" customWidth="1"/>
    <col min="7" max="7" width="13.42578125" customWidth="1"/>
    <col min="8" max="8" width="2.5703125" customWidth="1"/>
    <col min="9" max="11" width="14.140625" customWidth="1"/>
  </cols>
  <sheetData>
    <row r="1" spans="1:11" ht="18.75" x14ac:dyDescent="0.3">
      <c r="B1" s="22" t="s">
        <v>103</v>
      </c>
      <c r="D1" s="23"/>
      <c r="F1" s="23" t="s">
        <v>158</v>
      </c>
    </row>
    <row r="2" spans="1:11" ht="15.75" thickBot="1" x14ac:dyDescent="0.3">
      <c r="B2" s="24"/>
    </row>
    <row r="3" spans="1:11" ht="15.75" thickBot="1" x14ac:dyDescent="0.3">
      <c r="B3" s="87" t="s">
        <v>104</v>
      </c>
      <c r="C3" s="88" t="s">
        <v>105</v>
      </c>
      <c r="D3" s="88" t="s">
        <v>106</v>
      </c>
      <c r="E3" s="88" t="s">
        <v>107</v>
      </c>
      <c r="F3" s="88" t="s">
        <v>108</v>
      </c>
      <c r="G3" s="90" t="s">
        <v>109</v>
      </c>
      <c r="I3" s="91" t="s">
        <v>110</v>
      </c>
      <c r="J3" s="92"/>
      <c r="K3" s="93"/>
    </row>
    <row r="4" spans="1:11" ht="15.75" thickBot="1" x14ac:dyDescent="0.3">
      <c r="B4" s="87"/>
      <c r="C4" s="88"/>
      <c r="D4" s="88"/>
      <c r="E4" s="88"/>
      <c r="F4" s="88"/>
      <c r="G4" s="90"/>
      <c r="I4" s="94" t="s">
        <v>111</v>
      </c>
      <c r="J4" s="94" t="s">
        <v>112</v>
      </c>
      <c r="K4" s="94" t="s">
        <v>113</v>
      </c>
    </row>
    <row r="5" spans="1:11" ht="15.75" thickBot="1" x14ac:dyDescent="0.3">
      <c r="B5" s="87"/>
      <c r="C5" s="89"/>
      <c r="D5" s="89"/>
      <c r="E5" s="89"/>
      <c r="F5" s="89"/>
      <c r="G5" s="90"/>
      <c r="I5" s="94"/>
      <c r="J5" s="94"/>
      <c r="K5" s="94"/>
    </row>
    <row r="6" spans="1:11" ht="15.75" thickBot="1" x14ac:dyDescent="0.3">
      <c r="A6" s="21" t="s">
        <v>39</v>
      </c>
      <c r="B6" s="25" t="s">
        <v>114</v>
      </c>
      <c r="C6" s="26">
        <v>0.70307085576406403</v>
      </c>
      <c r="D6" s="26">
        <v>0.83988329666701467</v>
      </c>
      <c r="E6" s="26">
        <v>0.91354613128806672</v>
      </c>
      <c r="F6" s="26">
        <v>0.91977377461248433</v>
      </c>
      <c r="G6" s="26">
        <v>0.80506648664876446</v>
      </c>
      <c r="I6" s="27">
        <v>4.3165641926511498</v>
      </c>
      <c r="J6" s="27">
        <v>2.788940125896648</v>
      </c>
      <c r="K6" s="27">
        <v>7.1055043185477968</v>
      </c>
    </row>
    <row r="7" spans="1:11" ht="15.75" thickBot="1" x14ac:dyDescent="0.3">
      <c r="A7" s="21" t="s">
        <v>48</v>
      </c>
      <c r="B7" s="25" t="s">
        <v>115</v>
      </c>
      <c r="C7" s="26">
        <v>0.8490885991271544</v>
      </c>
      <c r="D7" s="26">
        <v>0.88633270744690018</v>
      </c>
      <c r="E7" s="26">
        <v>0.97044024156817832</v>
      </c>
      <c r="F7" s="26">
        <v>0.9657393356938121</v>
      </c>
      <c r="G7" s="26">
        <v>0.88960711920912416</v>
      </c>
      <c r="I7" s="27">
        <v>4.7639633163420907</v>
      </c>
      <c r="J7" s="27">
        <v>2.6521413322877185</v>
      </c>
      <c r="K7" s="27">
        <v>7.7147420816451007</v>
      </c>
    </row>
    <row r="8" spans="1:11" ht="15.75" thickBot="1" x14ac:dyDescent="0.3">
      <c r="A8" s="21" t="s">
        <v>87</v>
      </c>
      <c r="B8" s="25" t="s">
        <v>116</v>
      </c>
      <c r="C8" s="26">
        <v>0.81522610833996367</v>
      </c>
      <c r="D8" s="26">
        <v>0.87701983867451494</v>
      </c>
      <c r="E8" s="26">
        <v>0.93802860551965661</v>
      </c>
      <c r="F8" s="26">
        <v>0.96432922841821955</v>
      </c>
      <c r="G8" s="26">
        <v>0.87094764158039428</v>
      </c>
      <c r="I8" s="27">
        <v>4.6691093677895701</v>
      </c>
      <c r="J8" s="27">
        <v>2.9374896169820026</v>
      </c>
      <c r="K8" s="27">
        <v>7.8368943239501618</v>
      </c>
    </row>
    <row r="9" spans="1:11" ht="15.75" thickBot="1" x14ac:dyDescent="0.3">
      <c r="B9" s="25" t="s">
        <v>117</v>
      </c>
      <c r="C9" s="26">
        <v>0.82330874099689544</v>
      </c>
      <c r="D9" s="26">
        <v>0.87854152834525967</v>
      </c>
      <c r="E9" s="26">
        <v>0.95389336702830663</v>
      </c>
      <c r="F9" s="26">
        <v>0.96148673199581869</v>
      </c>
      <c r="G9" s="26">
        <v>0.87555074102243702</v>
      </c>
      <c r="I9" s="27">
        <v>4.6919400061002792</v>
      </c>
      <c r="J9" s="27">
        <v>2.771914666478966</v>
      </c>
      <c r="K9" s="27">
        <v>7.7124997067173462</v>
      </c>
    </row>
    <row r="11" spans="1:11" ht="18.75" x14ac:dyDescent="0.3">
      <c r="B11" s="22" t="s">
        <v>118</v>
      </c>
      <c r="F11" s="23" t="s">
        <v>158</v>
      </c>
    </row>
    <row r="12" spans="1:11" ht="15.75" thickBot="1" x14ac:dyDescent="0.3">
      <c r="B12" s="28"/>
      <c r="C12" s="29"/>
      <c r="D12" s="29"/>
      <c r="E12" s="29"/>
      <c r="F12" s="29"/>
      <c r="G12" s="29"/>
      <c r="H12" s="30"/>
      <c r="I12" s="29"/>
      <c r="J12" s="29"/>
      <c r="K12" s="29"/>
    </row>
    <row r="13" spans="1:11" ht="15.75" customHeight="1" thickBot="1" x14ac:dyDescent="0.3">
      <c r="B13" s="87" t="s">
        <v>104</v>
      </c>
      <c r="C13" s="88" t="s">
        <v>105</v>
      </c>
      <c r="D13" s="88" t="s">
        <v>106</v>
      </c>
      <c r="E13" s="88" t="s">
        <v>107</v>
      </c>
      <c r="F13" s="88" t="s">
        <v>108</v>
      </c>
      <c r="G13" s="90" t="s">
        <v>109</v>
      </c>
      <c r="I13" s="91" t="s">
        <v>110</v>
      </c>
      <c r="J13" s="92"/>
      <c r="K13" s="93"/>
    </row>
    <row r="14" spans="1:11" ht="15.75" thickBot="1" x14ac:dyDescent="0.3">
      <c r="B14" s="87"/>
      <c r="C14" s="88"/>
      <c r="D14" s="88"/>
      <c r="E14" s="88"/>
      <c r="F14" s="88"/>
      <c r="G14" s="90"/>
      <c r="I14" s="94" t="s">
        <v>111</v>
      </c>
      <c r="J14" s="94" t="s">
        <v>112</v>
      </c>
      <c r="K14" s="94" t="s">
        <v>113</v>
      </c>
    </row>
    <row r="15" spans="1:11" ht="15.75" thickBot="1" x14ac:dyDescent="0.3">
      <c r="B15" s="87"/>
      <c r="C15" s="89"/>
      <c r="D15" s="89"/>
      <c r="E15" s="89"/>
      <c r="F15" s="89"/>
      <c r="G15" s="90"/>
      <c r="I15" s="94"/>
      <c r="J15" s="94"/>
      <c r="K15" s="94"/>
    </row>
    <row r="16" spans="1:11" ht="15.75" thickBot="1" x14ac:dyDescent="0.3">
      <c r="A16" s="21" t="s">
        <v>39</v>
      </c>
      <c r="B16" s="25" t="s">
        <v>114</v>
      </c>
      <c r="C16" s="26">
        <v>0.70307085576406403</v>
      </c>
      <c r="D16" s="26">
        <v>0.83988329666701467</v>
      </c>
      <c r="E16" s="26">
        <v>0.91354613128806672</v>
      </c>
      <c r="F16" s="26">
        <v>0.91977377461248433</v>
      </c>
      <c r="G16" s="26">
        <v>0.80506648664876446</v>
      </c>
      <c r="I16" s="27">
        <v>4.3165641926511498</v>
      </c>
      <c r="J16" s="27">
        <v>2.788940125896648</v>
      </c>
      <c r="K16" s="27">
        <v>7.1055043185477968</v>
      </c>
    </row>
    <row r="17" spans="1:11" ht="15.75" thickBot="1" x14ac:dyDescent="0.3">
      <c r="A17" s="21" t="s">
        <v>48</v>
      </c>
      <c r="B17" s="25" t="s">
        <v>115</v>
      </c>
      <c r="C17" s="26">
        <v>0.83970840807602765</v>
      </c>
      <c r="D17" s="26">
        <v>0.89116084526027828</v>
      </c>
      <c r="E17" s="26">
        <v>0.95257232306812367</v>
      </c>
      <c r="F17" s="26">
        <v>0.97006941045047756</v>
      </c>
      <c r="G17" s="26">
        <v>0.88495563269784117</v>
      </c>
      <c r="I17" s="27">
        <v>4.5597287522603978</v>
      </c>
      <c r="J17" s="27">
        <v>2.5575997588908979</v>
      </c>
      <c r="K17" s="27">
        <v>7.3466413502109704</v>
      </c>
    </row>
    <row r="18" spans="1:11" ht="15.75" thickBot="1" x14ac:dyDescent="0.3">
      <c r="A18" s="21" t="s">
        <v>87</v>
      </c>
      <c r="B18" s="25" t="s">
        <v>116</v>
      </c>
      <c r="C18" s="26">
        <v>0.80124755895664301</v>
      </c>
      <c r="D18" s="26">
        <v>0.88283095238095244</v>
      </c>
      <c r="E18" s="26">
        <v>0.94540990566908467</v>
      </c>
      <c r="F18" s="26">
        <v>0.96184876350594384</v>
      </c>
      <c r="G18" s="26">
        <v>0.86746341157818141</v>
      </c>
      <c r="I18" s="27">
        <v>4.188087885221643</v>
      </c>
      <c r="J18" s="27">
        <v>2.8217236054815675</v>
      </c>
      <c r="K18" s="27">
        <v>7.2383146754165866</v>
      </c>
    </row>
    <row r="19" spans="1:11" ht="15.75" thickBot="1" x14ac:dyDescent="0.3">
      <c r="B19" s="25" t="s">
        <v>117</v>
      </c>
      <c r="C19" s="26">
        <v>0.81158502812336175</v>
      </c>
      <c r="D19" s="26">
        <v>0.87854152834525967</v>
      </c>
      <c r="E19" s="26">
        <v>0.94654641486870283</v>
      </c>
      <c r="F19" s="26">
        <v>0.96217494384437807</v>
      </c>
      <c r="G19" s="26">
        <v>0.87555074102243702</v>
      </c>
      <c r="I19" s="27">
        <v>4.3932902559451827</v>
      </c>
      <c r="J19" s="27">
        <v>2.6809225110842401</v>
      </c>
      <c r="K19" s="27">
        <v>7.2834781841999199</v>
      </c>
    </row>
    <row r="21" spans="1:11" ht="18.75" x14ac:dyDescent="0.3">
      <c r="B21" s="22" t="s">
        <v>119</v>
      </c>
      <c r="F21" s="23" t="s">
        <v>158</v>
      </c>
    </row>
    <row r="22" spans="1:11" ht="15.75" thickBot="1" x14ac:dyDescent="0.3">
      <c r="B22" s="28"/>
      <c r="C22" s="29"/>
      <c r="D22" s="29"/>
      <c r="E22" s="29"/>
      <c r="F22" s="29"/>
      <c r="G22" s="29"/>
      <c r="H22" s="30"/>
      <c r="I22" s="29"/>
      <c r="J22" s="29"/>
      <c r="K22" s="29"/>
    </row>
    <row r="23" spans="1:11" ht="15.75" customHeight="1" thickBot="1" x14ac:dyDescent="0.3">
      <c r="B23" s="87" t="s">
        <v>104</v>
      </c>
      <c r="C23" s="88" t="s">
        <v>105</v>
      </c>
      <c r="D23" s="88" t="s">
        <v>106</v>
      </c>
      <c r="E23" s="88" t="s">
        <v>107</v>
      </c>
      <c r="F23" s="88" t="s">
        <v>108</v>
      </c>
      <c r="G23" s="90" t="s">
        <v>109</v>
      </c>
      <c r="I23" s="91" t="s">
        <v>110</v>
      </c>
      <c r="J23" s="92"/>
      <c r="K23" s="93"/>
    </row>
    <row r="24" spans="1:11" ht="15.75" thickBot="1" x14ac:dyDescent="0.3">
      <c r="B24" s="87"/>
      <c r="C24" s="88"/>
      <c r="D24" s="88"/>
      <c r="E24" s="88"/>
      <c r="F24" s="88"/>
      <c r="G24" s="90"/>
      <c r="I24" s="94" t="s">
        <v>111</v>
      </c>
      <c r="J24" s="94" t="s">
        <v>112</v>
      </c>
      <c r="K24" s="94" t="s">
        <v>113</v>
      </c>
    </row>
    <row r="25" spans="1:11" ht="15.75" thickBot="1" x14ac:dyDescent="0.3">
      <c r="B25" s="87"/>
      <c r="C25" s="89"/>
      <c r="D25" s="89"/>
      <c r="E25" s="89"/>
      <c r="F25" s="89"/>
      <c r="G25" s="90"/>
      <c r="I25" s="94"/>
      <c r="J25" s="94"/>
      <c r="K25" s="94"/>
    </row>
    <row r="26" spans="1:11" ht="15.75" thickBot="1" x14ac:dyDescent="0.3">
      <c r="A26" s="21" t="s">
        <v>39</v>
      </c>
      <c r="B26" s="25" t="s">
        <v>114</v>
      </c>
      <c r="C26" s="26" t="s">
        <v>157</v>
      </c>
      <c r="D26" s="26" t="s">
        <v>157</v>
      </c>
      <c r="E26" s="26" t="s">
        <v>157</v>
      </c>
      <c r="F26" s="26" t="s">
        <v>157</v>
      </c>
      <c r="G26" s="26" t="s">
        <v>157</v>
      </c>
      <c r="I26" s="27" t="s">
        <v>157</v>
      </c>
      <c r="J26" s="27" t="s">
        <v>157</v>
      </c>
      <c r="K26" s="27" t="s">
        <v>157</v>
      </c>
    </row>
    <row r="27" spans="1:11" ht="15.75" thickBot="1" x14ac:dyDescent="0.3">
      <c r="A27" s="21" t="s">
        <v>48</v>
      </c>
      <c r="B27" s="25" t="s">
        <v>115</v>
      </c>
      <c r="C27" s="26">
        <v>0.94343326195574595</v>
      </c>
      <c r="D27" s="26">
        <v>0.86087740384615385</v>
      </c>
      <c r="E27" s="26">
        <v>1.1430535190615836</v>
      </c>
      <c r="F27" s="26">
        <v>0.95894428152492672</v>
      </c>
      <c r="G27" s="26">
        <v>0.95210029469057489</v>
      </c>
      <c r="I27" s="27">
        <v>8.422711058263971</v>
      </c>
      <c r="J27" s="27">
        <v>2.5523186682520809</v>
      </c>
      <c r="K27" s="27">
        <v>11.33293697978597</v>
      </c>
    </row>
    <row r="28" spans="1:11" ht="15.75" thickBot="1" x14ac:dyDescent="0.3">
      <c r="A28" s="21" t="s">
        <v>87</v>
      </c>
      <c r="B28" s="25" t="s">
        <v>116</v>
      </c>
      <c r="C28" s="26">
        <v>0.79077335375191427</v>
      </c>
      <c r="D28" s="26">
        <v>0.72936400541271984</v>
      </c>
      <c r="E28" s="26">
        <v>0.73411534701857284</v>
      </c>
      <c r="F28" s="26">
        <v>0.967741935483871</v>
      </c>
      <c r="G28" s="26">
        <v>0.77790990486849465</v>
      </c>
      <c r="I28" s="27">
        <v>17.487745098039216</v>
      </c>
      <c r="J28" s="27">
        <v>8.5196078431372548</v>
      </c>
      <c r="K28" s="27">
        <v>27.257352941176471</v>
      </c>
    </row>
    <row r="29" spans="1:11" ht="15.75" thickBot="1" x14ac:dyDescent="0.3">
      <c r="B29" s="25" t="s">
        <v>117</v>
      </c>
      <c r="C29" s="26">
        <v>0.9072426937738246</v>
      </c>
      <c r="D29" s="26">
        <v>0.82043279234290467</v>
      </c>
      <c r="E29" s="26">
        <v>1.031524926686217</v>
      </c>
      <c r="F29" s="26">
        <v>0.96187683284457481</v>
      </c>
      <c r="G29" s="26">
        <v>0.90627185395119436</v>
      </c>
      <c r="I29" s="27">
        <v>9.4032343584305416</v>
      </c>
      <c r="J29" s="27">
        <v>3.1977730646871687</v>
      </c>
      <c r="K29" s="27">
        <v>13.055408271474018</v>
      </c>
    </row>
    <row r="31" spans="1:11" ht="18.75" x14ac:dyDescent="0.3">
      <c r="B31" s="22" t="s">
        <v>120</v>
      </c>
      <c r="F31" s="23" t="s">
        <v>158</v>
      </c>
    </row>
    <row r="32" spans="1:11" ht="15.75" thickBot="1" x14ac:dyDescent="0.3">
      <c r="B32" s="28"/>
      <c r="C32" s="29"/>
      <c r="D32" s="29"/>
      <c r="E32" s="29"/>
      <c r="F32" s="29"/>
      <c r="G32" s="29"/>
      <c r="H32" s="30"/>
      <c r="I32" s="29"/>
      <c r="J32" s="29"/>
      <c r="K32" s="29"/>
    </row>
    <row r="33" spans="1:11" ht="15.75" customHeight="1" thickBot="1" x14ac:dyDescent="0.3">
      <c r="B33" s="87" t="s">
        <v>104</v>
      </c>
      <c r="C33" s="88" t="s">
        <v>105</v>
      </c>
      <c r="D33" s="88" t="s">
        <v>106</v>
      </c>
      <c r="E33" s="88" t="s">
        <v>107</v>
      </c>
      <c r="F33" s="88" t="s">
        <v>108</v>
      </c>
      <c r="G33" s="90" t="s">
        <v>109</v>
      </c>
      <c r="I33" s="91" t="s">
        <v>110</v>
      </c>
      <c r="J33" s="92"/>
      <c r="K33" s="93"/>
    </row>
    <row r="34" spans="1:11" ht="15.75" thickBot="1" x14ac:dyDescent="0.3">
      <c r="B34" s="87"/>
      <c r="C34" s="88"/>
      <c r="D34" s="88"/>
      <c r="E34" s="88"/>
      <c r="F34" s="88"/>
      <c r="G34" s="90"/>
      <c r="I34" s="94" t="s">
        <v>111</v>
      </c>
      <c r="J34" s="94" t="s">
        <v>112</v>
      </c>
      <c r="K34" s="94" t="s">
        <v>113</v>
      </c>
    </row>
    <row r="35" spans="1:11" ht="15.75" thickBot="1" x14ac:dyDescent="0.3">
      <c r="B35" s="87"/>
      <c r="C35" s="89"/>
      <c r="D35" s="89"/>
      <c r="E35" s="89"/>
      <c r="F35" s="89"/>
      <c r="G35" s="90"/>
      <c r="I35" s="94"/>
      <c r="J35" s="94"/>
      <c r="K35" s="94"/>
    </row>
    <row r="36" spans="1:11" ht="15.75" thickBot="1" x14ac:dyDescent="0.3">
      <c r="A36" s="21" t="s">
        <v>39</v>
      </c>
      <c r="B36" s="25" t="s">
        <v>114</v>
      </c>
      <c r="C36" s="26" t="s">
        <v>157</v>
      </c>
      <c r="D36" s="26" t="s">
        <v>157</v>
      </c>
      <c r="E36" s="26" t="s">
        <v>157</v>
      </c>
      <c r="F36" s="26" t="s">
        <v>157</v>
      </c>
      <c r="G36" s="26" t="s">
        <v>157</v>
      </c>
      <c r="I36" s="27" t="s">
        <v>157</v>
      </c>
      <c r="J36" s="27" t="s">
        <v>157</v>
      </c>
      <c r="K36" s="27" t="s">
        <v>157</v>
      </c>
    </row>
    <row r="37" spans="1:11" ht="15.75" thickBot="1" x14ac:dyDescent="0.3">
      <c r="A37" s="21" t="s">
        <v>48</v>
      </c>
      <c r="B37" s="25" t="s">
        <v>115</v>
      </c>
      <c r="C37" s="26">
        <v>0.85544969944425542</v>
      </c>
      <c r="D37" s="26">
        <v>0.84919335983165767</v>
      </c>
      <c r="E37" s="26">
        <v>0.99364613880742914</v>
      </c>
      <c r="F37" s="26">
        <v>0.92690541781450875</v>
      </c>
      <c r="G37" s="26">
        <v>0.87802270196774246</v>
      </c>
      <c r="I37" s="27">
        <v>4.3654350104821811</v>
      </c>
      <c r="J37" s="27">
        <v>4.8392295597484276</v>
      </c>
      <c r="K37" s="27">
        <v>10.931865828092244</v>
      </c>
    </row>
    <row r="38" spans="1:11" ht="15.75" thickBot="1" x14ac:dyDescent="0.3">
      <c r="A38" s="21" t="s">
        <v>87</v>
      </c>
      <c r="B38" s="25" t="s">
        <v>116</v>
      </c>
      <c r="C38" s="26">
        <v>0.96972343522561855</v>
      </c>
      <c r="D38" s="26">
        <v>0.86622073578595316</v>
      </c>
      <c r="E38" s="26">
        <v>0.96901138077608673</v>
      </c>
      <c r="F38" s="26">
        <v>1.0029325513196481</v>
      </c>
      <c r="G38" s="26">
        <v>0.95592951404020432</v>
      </c>
      <c r="I38" s="27">
        <v>14.579739442946991</v>
      </c>
      <c r="J38" s="27">
        <v>4.6361185983827493</v>
      </c>
      <c r="K38" s="27">
        <v>19.215858041329742</v>
      </c>
    </row>
    <row r="39" spans="1:11" ht="15.75" thickBot="1" x14ac:dyDescent="0.3">
      <c r="B39" s="25" t="s">
        <v>117</v>
      </c>
      <c r="C39" s="26">
        <v>0.92456532944042658</v>
      </c>
      <c r="D39" s="26">
        <v>0.85530064477432899</v>
      </c>
      <c r="E39" s="26">
        <v>0.97630766261339519</v>
      </c>
      <c r="F39" s="26">
        <v>0.95228190382968314</v>
      </c>
      <c r="G39" s="26">
        <v>0.91580874462647066</v>
      </c>
      <c r="I39" s="27">
        <v>8.1285998013902692</v>
      </c>
      <c r="J39" s="27">
        <v>4.7643992055610722</v>
      </c>
      <c r="K39" s="27">
        <v>13.983862959285005</v>
      </c>
    </row>
  </sheetData>
  <mergeCells count="40">
    <mergeCell ref="I3:K3"/>
    <mergeCell ref="I4:I5"/>
    <mergeCell ref="J4:J5"/>
    <mergeCell ref="K4:K5"/>
    <mergeCell ref="B13:B15"/>
    <mergeCell ref="C13:C15"/>
    <mergeCell ref="D13:D15"/>
    <mergeCell ref="E13:E15"/>
    <mergeCell ref="F13:F15"/>
    <mergeCell ref="G13:G15"/>
    <mergeCell ref="B3:B5"/>
    <mergeCell ref="C3:C5"/>
    <mergeCell ref="D3:D5"/>
    <mergeCell ref="E3:E5"/>
    <mergeCell ref="F3:F5"/>
    <mergeCell ref="G3:G5"/>
    <mergeCell ref="B23:B25"/>
    <mergeCell ref="C23:C25"/>
    <mergeCell ref="D23:D25"/>
    <mergeCell ref="E23:E25"/>
    <mergeCell ref="F23:F25"/>
    <mergeCell ref="G33:G35"/>
    <mergeCell ref="I13:K13"/>
    <mergeCell ref="I14:I15"/>
    <mergeCell ref="J14:J15"/>
    <mergeCell ref="K14:K15"/>
    <mergeCell ref="G23:G25"/>
    <mergeCell ref="I33:K33"/>
    <mergeCell ref="I34:I35"/>
    <mergeCell ref="J34:J35"/>
    <mergeCell ref="K34:K35"/>
    <mergeCell ref="I23:K23"/>
    <mergeCell ref="I24:I25"/>
    <mergeCell ref="J24:J25"/>
    <mergeCell ref="K24:K25"/>
    <mergeCell ref="B33:B35"/>
    <mergeCell ref="C33:C35"/>
    <mergeCell ref="D33:D35"/>
    <mergeCell ref="E33:E35"/>
    <mergeCell ref="F33:F3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9"/>
  <sheetViews>
    <sheetView showGridLines="0" workbookViewId="0"/>
  </sheetViews>
  <sheetFormatPr defaultRowHeight="15" x14ac:dyDescent="0.25"/>
  <cols>
    <col min="1" max="1" width="2.140625" style="21" customWidth="1"/>
    <col min="2" max="2" width="14.85546875" customWidth="1"/>
    <col min="3" max="8" width="16.5703125" customWidth="1"/>
    <col min="9" max="11" width="14.140625" customWidth="1"/>
  </cols>
  <sheetData>
    <row r="1" spans="1:11" ht="18.75" x14ac:dyDescent="0.3">
      <c r="B1" s="22" t="s">
        <v>103</v>
      </c>
      <c r="D1" s="23"/>
      <c r="F1" s="23" t="s">
        <v>158</v>
      </c>
    </row>
    <row r="2" spans="1:11" ht="15.75" thickBot="1" x14ac:dyDescent="0.3">
      <c r="B2" s="24"/>
    </row>
    <row r="3" spans="1:11" ht="15.75" customHeight="1" thickBot="1" x14ac:dyDescent="0.3">
      <c r="B3" s="95" t="s">
        <v>104</v>
      </c>
      <c r="C3" s="97" t="s">
        <v>121</v>
      </c>
      <c r="D3" s="98"/>
      <c r="E3" s="98"/>
      <c r="F3" s="98"/>
      <c r="G3" s="98"/>
      <c r="H3" s="99"/>
    </row>
    <row r="4" spans="1:11" ht="15.75" thickBot="1" x14ac:dyDescent="0.3">
      <c r="B4" s="96"/>
      <c r="C4" s="100" t="s">
        <v>111</v>
      </c>
      <c r="D4" s="101"/>
      <c r="E4" s="100" t="s">
        <v>112</v>
      </c>
      <c r="F4" s="101"/>
      <c r="G4" s="100" t="s">
        <v>122</v>
      </c>
      <c r="H4" s="101"/>
    </row>
    <row r="5" spans="1:11" ht="15.75" thickBot="1" x14ac:dyDescent="0.3">
      <c r="B5" s="96"/>
      <c r="C5" s="31" t="s">
        <v>123</v>
      </c>
      <c r="D5" s="31" t="s">
        <v>124</v>
      </c>
      <c r="E5" s="31" t="s">
        <v>125</v>
      </c>
      <c r="F5" s="31" t="s">
        <v>124</v>
      </c>
      <c r="G5" s="31" t="s">
        <v>125</v>
      </c>
      <c r="H5" s="31" t="s">
        <v>124</v>
      </c>
    </row>
    <row r="6" spans="1:11" ht="15.75" thickBot="1" x14ac:dyDescent="0.3">
      <c r="A6" s="21" t="s">
        <v>39</v>
      </c>
      <c r="B6" s="25" t="s">
        <v>114</v>
      </c>
      <c r="C6" s="32">
        <v>5.5567632850241546</v>
      </c>
      <c r="D6" s="32">
        <v>4.3165641926511498</v>
      </c>
      <c r="E6" s="32">
        <v>3.2209120187381055</v>
      </c>
      <c r="F6" s="32">
        <v>2.788940125896648</v>
      </c>
      <c r="G6" s="32">
        <v>8.8259844825062217</v>
      </c>
      <c r="H6" s="32">
        <v>7.1055043185477968</v>
      </c>
    </row>
    <row r="7" spans="1:11" ht="15.75" thickBot="1" x14ac:dyDescent="0.3">
      <c r="A7" s="21" t="s">
        <v>48</v>
      </c>
      <c r="B7" s="25" t="s">
        <v>115</v>
      </c>
      <c r="C7" s="32">
        <v>5.3170914477410358</v>
      </c>
      <c r="D7" s="32">
        <v>4.7639633163420907</v>
      </c>
      <c r="E7" s="32">
        <v>2.8981342308195006</v>
      </c>
      <c r="F7" s="32">
        <v>2.6521413322877185</v>
      </c>
      <c r="G7" s="32">
        <v>8.6720777240447866</v>
      </c>
      <c r="H7" s="32">
        <v>7.7147420816451007</v>
      </c>
    </row>
    <row r="8" spans="1:11" ht="15.75" thickBot="1" x14ac:dyDescent="0.3">
      <c r="A8" s="21" t="s">
        <v>87</v>
      </c>
      <c r="B8" s="25" t="s">
        <v>116</v>
      </c>
      <c r="C8" s="32">
        <v>5.3975619135517618</v>
      </c>
      <c r="D8" s="32">
        <v>4.6691093677895701</v>
      </c>
      <c r="E8" s="32">
        <v>3.2340639901553603</v>
      </c>
      <c r="F8" s="32">
        <v>2.9374896169820026</v>
      </c>
      <c r="G8" s="32">
        <v>8.9981233656360544</v>
      </c>
      <c r="H8" s="32">
        <v>7.8368943239501618</v>
      </c>
    </row>
    <row r="9" spans="1:11" ht="15.75" thickBot="1" x14ac:dyDescent="0.3">
      <c r="B9" s="25" t="s">
        <v>117</v>
      </c>
      <c r="C9" s="32">
        <v>5.3669834119330853</v>
      </c>
      <c r="D9" s="32">
        <v>4.6919400061002792</v>
      </c>
      <c r="E9" s="32">
        <v>3.0520993172379809</v>
      </c>
      <c r="F9" s="32">
        <v>2.771914666478966</v>
      </c>
      <c r="G9" s="32">
        <v>8.808740996222518</v>
      </c>
      <c r="H9" s="32">
        <v>7.7124997067173462</v>
      </c>
    </row>
    <row r="11" spans="1:11" ht="18.75" x14ac:dyDescent="0.3">
      <c r="B11" s="22" t="s">
        <v>118</v>
      </c>
      <c r="F11" s="23" t="s">
        <v>158</v>
      </c>
    </row>
    <row r="12" spans="1:11" ht="15.75" thickBot="1" x14ac:dyDescent="0.3">
      <c r="B12" s="28"/>
      <c r="C12" s="29"/>
      <c r="D12" s="29"/>
      <c r="E12" s="29"/>
      <c r="F12" s="29"/>
      <c r="G12" s="29"/>
      <c r="H12" s="30"/>
      <c r="I12" s="29"/>
      <c r="J12" s="29"/>
      <c r="K12" s="29"/>
    </row>
    <row r="13" spans="1:11" ht="15.75" customHeight="1" thickBot="1" x14ac:dyDescent="0.3">
      <c r="B13" s="95" t="s">
        <v>104</v>
      </c>
      <c r="C13" s="97" t="s">
        <v>121</v>
      </c>
      <c r="D13" s="98"/>
      <c r="E13" s="98"/>
      <c r="F13" s="98"/>
      <c r="G13" s="98"/>
      <c r="H13" s="99"/>
    </row>
    <row r="14" spans="1:11" ht="15.75" thickBot="1" x14ac:dyDescent="0.3">
      <c r="B14" s="96"/>
      <c r="C14" s="100" t="s">
        <v>111</v>
      </c>
      <c r="D14" s="101"/>
      <c r="E14" s="100" t="s">
        <v>112</v>
      </c>
      <c r="F14" s="101"/>
      <c r="G14" s="100" t="s">
        <v>122</v>
      </c>
      <c r="H14" s="101"/>
    </row>
    <row r="15" spans="1:11" ht="15.75" thickBot="1" x14ac:dyDescent="0.3">
      <c r="B15" s="96"/>
      <c r="C15" s="31" t="s">
        <v>123</v>
      </c>
      <c r="D15" s="31" t="s">
        <v>124</v>
      </c>
      <c r="E15" s="31" t="s">
        <v>125</v>
      </c>
      <c r="F15" s="31" t="s">
        <v>124</v>
      </c>
      <c r="G15" s="31" t="s">
        <v>125</v>
      </c>
      <c r="H15" s="31" t="s">
        <v>124</v>
      </c>
    </row>
    <row r="16" spans="1:11" ht="15.75" thickBot="1" x14ac:dyDescent="0.3">
      <c r="A16" s="21" t="s">
        <v>39</v>
      </c>
      <c r="B16" s="25" t="s">
        <v>114</v>
      </c>
      <c r="C16" s="32">
        <v>5.5567632850241546</v>
      </c>
      <c r="D16" s="32">
        <v>4.3165641926511498</v>
      </c>
      <c r="E16" s="32">
        <v>3.2209120187381055</v>
      </c>
      <c r="F16" s="32">
        <v>2.788940125896648</v>
      </c>
      <c r="G16" s="32">
        <v>8.8259844825062217</v>
      </c>
      <c r="H16" s="32">
        <v>7.1055043185477968</v>
      </c>
    </row>
    <row r="17" spans="1:11" ht="15.75" thickBot="1" x14ac:dyDescent="0.3">
      <c r="A17" s="21" t="s">
        <v>48</v>
      </c>
      <c r="B17" s="25" t="s">
        <v>115</v>
      </c>
      <c r="C17" s="32">
        <v>5.1610006027727557</v>
      </c>
      <c r="D17" s="32">
        <v>4.5597287522603978</v>
      </c>
      <c r="E17" s="32">
        <v>2.7849186256781193</v>
      </c>
      <c r="F17" s="32">
        <v>2.5575997588908979</v>
      </c>
      <c r="G17" s="32">
        <v>8.3017058468957217</v>
      </c>
      <c r="H17" s="32">
        <v>7.3466413502109704</v>
      </c>
    </row>
    <row r="18" spans="1:11" ht="15.75" thickBot="1" x14ac:dyDescent="0.3">
      <c r="A18" s="21" t="s">
        <v>87</v>
      </c>
      <c r="B18" s="25" t="s">
        <v>116</v>
      </c>
      <c r="C18" s="32">
        <v>4.8807019236955549</v>
      </c>
      <c r="D18" s="32">
        <v>4.188087885221643</v>
      </c>
      <c r="E18" s="32">
        <v>3.0962249887409121</v>
      </c>
      <c r="F18" s="32">
        <v>2.8217236054815675</v>
      </c>
      <c r="G18" s="32">
        <v>8.3442305217782931</v>
      </c>
      <c r="H18" s="32">
        <v>7.2383146754165866</v>
      </c>
    </row>
    <row r="19" spans="1:11" ht="15.75" thickBot="1" x14ac:dyDescent="0.3">
      <c r="B19" s="25" t="s">
        <v>117</v>
      </c>
      <c r="C19" s="32">
        <v>5.0853014157597753</v>
      </c>
      <c r="D19" s="32">
        <v>4.3932902559451827</v>
      </c>
      <c r="E19" s="32">
        <v>2.9443243651753321</v>
      </c>
      <c r="F19" s="32">
        <v>2.6809225110842401</v>
      </c>
      <c r="G19" s="32">
        <v>8.3634660923014916</v>
      </c>
      <c r="H19" s="32">
        <v>7.2834781841999199</v>
      </c>
    </row>
    <row r="21" spans="1:11" ht="18.75" x14ac:dyDescent="0.3">
      <c r="B21" s="22" t="s">
        <v>119</v>
      </c>
      <c r="F21" s="23" t="s">
        <v>158</v>
      </c>
    </row>
    <row r="22" spans="1:11" ht="15.75" thickBot="1" x14ac:dyDescent="0.3">
      <c r="B22" s="28"/>
      <c r="C22" s="29"/>
      <c r="D22" s="29"/>
      <c r="E22" s="29"/>
      <c r="F22" s="29"/>
      <c r="G22" s="29"/>
      <c r="H22" s="30"/>
      <c r="I22" s="29"/>
      <c r="J22" s="29"/>
      <c r="K22" s="29"/>
    </row>
    <row r="23" spans="1:11" ht="15.75" customHeight="1" thickBot="1" x14ac:dyDescent="0.3">
      <c r="B23" s="95" t="s">
        <v>104</v>
      </c>
      <c r="C23" s="97" t="s">
        <v>121</v>
      </c>
      <c r="D23" s="98"/>
      <c r="E23" s="98"/>
      <c r="F23" s="98"/>
      <c r="G23" s="98"/>
      <c r="H23" s="99"/>
    </row>
    <row r="24" spans="1:11" ht="15.75" thickBot="1" x14ac:dyDescent="0.3">
      <c r="B24" s="96"/>
      <c r="C24" s="100" t="s">
        <v>111</v>
      </c>
      <c r="D24" s="101"/>
      <c r="E24" s="100" t="s">
        <v>112</v>
      </c>
      <c r="F24" s="101"/>
      <c r="G24" s="100" t="s">
        <v>122</v>
      </c>
      <c r="H24" s="101"/>
    </row>
    <row r="25" spans="1:11" ht="15.75" thickBot="1" x14ac:dyDescent="0.3">
      <c r="B25" s="96"/>
      <c r="C25" s="31" t="s">
        <v>123</v>
      </c>
      <c r="D25" s="31" t="s">
        <v>124</v>
      </c>
      <c r="E25" s="31" t="s">
        <v>125</v>
      </c>
      <c r="F25" s="31" t="s">
        <v>124</v>
      </c>
      <c r="G25" s="31" t="s">
        <v>125</v>
      </c>
      <c r="H25" s="31" t="s">
        <v>124</v>
      </c>
    </row>
    <row r="26" spans="1:11" ht="15.75" thickBot="1" x14ac:dyDescent="0.3">
      <c r="A26" s="21" t="s">
        <v>39</v>
      </c>
      <c r="B26" s="25" t="s">
        <v>114</v>
      </c>
      <c r="C26" s="32" t="s">
        <v>157</v>
      </c>
      <c r="D26" s="32" t="s">
        <v>157</v>
      </c>
      <c r="E26" s="32" t="s">
        <v>157</v>
      </c>
      <c r="F26" s="32" t="s">
        <v>157</v>
      </c>
      <c r="G26" s="32" t="s">
        <v>157</v>
      </c>
      <c r="H26" s="32" t="s">
        <v>157</v>
      </c>
    </row>
    <row r="27" spans="1:11" ht="15.75" thickBot="1" x14ac:dyDescent="0.3">
      <c r="A27" s="21" t="s">
        <v>48</v>
      </c>
      <c r="B27" s="25" t="s">
        <v>115</v>
      </c>
      <c r="C27" s="32">
        <v>8.2413793103448274</v>
      </c>
      <c r="D27" s="32">
        <v>8.422711058263971</v>
      </c>
      <c r="E27" s="32">
        <v>2.7895362663495837</v>
      </c>
      <c r="F27" s="32">
        <v>2.5523186682520809</v>
      </c>
      <c r="G27" s="32">
        <v>11.903091557669441</v>
      </c>
      <c r="H27" s="32">
        <v>11.33293697978597</v>
      </c>
    </row>
    <row r="28" spans="1:11" ht="15.75" thickBot="1" x14ac:dyDescent="0.3">
      <c r="A28" s="21" t="s">
        <v>87</v>
      </c>
      <c r="B28" s="25" t="s">
        <v>116</v>
      </c>
      <c r="C28" s="32">
        <v>22.833333333333332</v>
      </c>
      <c r="D28" s="32">
        <v>17.487745098039216</v>
      </c>
      <c r="E28" s="32">
        <v>10.588235294117647</v>
      </c>
      <c r="F28" s="32">
        <v>8.5196078431372548</v>
      </c>
      <c r="G28" s="32">
        <v>35.03921568627451</v>
      </c>
      <c r="H28" s="32">
        <v>27.257352941176471</v>
      </c>
    </row>
    <row r="29" spans="1:11" ht="15.75" thickBot="1" x14ac:dyDescent="0.3">
      <c r="B29" s="25" t="s">
        <v>117</v>
      </c>
      <c r="C29" s="32">
        <v>9.8197242841993635</v>
      </c>
      <c r="D29" s="32">
        <v>9.4032343584305416</v>
      </c>
      <c r="E29" s="32">
        <v>3.6330858960763521</v>
      </c>
      <c r="F29" s="32">
        <v>3.1977730646871687</v>
      </c>
      <c r="G29" s="32">
        <v>14.405620360551431</v>
      </c>
      <c r="H29" s="32">
        <v>13.055408271474018</v>
      </c>
    </row>
    <row r="31" spans="1:11" ht="18.75" x14ac:dyDescent="0.3">
      <c r="B31" s="22" t="s">
        <v>120</v>
      </c>
      <c r="F31" s="23" t="s">
        <v>158</v>
      </c>
    </row>
    <row r="32" spans="1:11" ht="15.75" thickBot="1" x14ac:dyDescent="0.3">
      <c r="B32" s="28"/>
      <c r="C32" s="29"/>
      <c r="D32" s="29"/>
      <c r="E32" s="29"/>
      <c r="F32" s="29"/>
      <c r="G32" s="29"/>
      <c r="H32" s="30"/>
      <c r="I32" s="29"/>
      <c r="J32" s="29"/>
      <c r="K32" s="29"/>
    </row>
    <row r="33" spans="1:8" ht="15.75" customHeight="1" thickBot="1" x14ac:dyDescent="0.3">
      <c r="B33" s="95" t="s">
        <v>104</v>
      </c>
      <c r="C33" s="97" t="s">
        <v>121</v>
      </c>
      <c r="D33" s="98"/>
      <c r="E33" s="98"/>
      <c r="F33" s="98"/>
      <c r="G33" s="98"/>
      <c r="H33" s="99"/>
    </row>
    <row r="34" spans="1:8" ht="15.75" thickBot="1" x14ac:dyDescent="0.3">
      <c r="B34" s="96"/>
      <c r="C34" s="100" t="s">
        <v>111</v>
      </c>
      <c r="D34" s="101"/>
      <c r="E34" s="100" t="s">
        <v>112</v>
      </c>
      <c r="F34" s="101"/>
      <c r="G34" s="100" t="s">
        <v>122</v>
      </c>
      <c r="H34" s="101"/>
    </row>
    <row r="35" spans="1:8" ht="15.75" thickBot="1" x14ac:dyDescent="0.3">
      <c r="B35" s="102"/>
      <c r="C35" s="33" t="s">
        <v>123</v>
      </c>
      <c r="D35" s="33" t="s">
        <v>124</v>
      </c>
      <c r="E35" s="33" t="s">
        <v>125</v>
      </c>
      <c r="F35" s="33" t="s">
        <v>124</v>
      </c>
      <c r="G35" s="33" t="s">
        <v>125</v>
      </c>
      <c r="H35" s="33" t="s">
        <v>124</v>
      </c>
    </row>
    <row r="36" spans="1:8" ht="15.75" thickBot="1" x14ac:dyDescent="0.3">
      <c r="A36" s="21" t="s">
        <v>39</v>
      </c>
      <c r="B36" s="25" t="s">
        <v>114</v>
      </c>
      <c r="C36" s="32" t="s">
        <v>157</v>
      </c>
      <c r="D36" s="32" t="s">
        <v>157</v>
      </c>
      <c r="E36" s="32" t="s">
        <v>157</v>
      </c>
      <c r="F36" s="32" t="s">
        <v>157</v>
      </c>
      <c r="G36" s="32" t="s">
        <v>157</v>
      </c>
      <c r="H36" s="32" t="s">
        <v>157</v>
      </c>
    </row>
    <row r="37" spans="1:8" ht="15.75" thickBot="1" x14ac:dyDescent="0.3">
      <c r="A37" s="21" t="s">
        <v>48</v>
      </c>
      <c r="B37" s="25" t="s">
        <v>115</v>
      </c>
      <c r="C37" s="32">
        <v>4.8432389937106919</v>
      </c>
      <c r="D37" s="32">
        <v>4.3654350104821811</v>
      </c>
      <c r="E37" s="32">
        <v>5.5027515723270444</v>
      </c>
      <c r="F37" s="32">
        <v>4.8392295597484276</v>
      </c>
      <c r="G37" s="32">
        <v>12.45055031446541</v>
      </c>
      <c r="H37" s="32">
        <v>10.931865828092244</v>
      </c>
    </row>
    <row r="38" spans="1:8" ht="15.75" thickBot="1" x14ac:dyDescent="0.3">
      <c r="A38" s="21" t="s">
        <v>87</v>
      </c>
      <c r="B38" s="25" t="s">
        <v>116</v>
      </c>
      <c r="C38" s="32">
        <v>15.039757412398922</v>
      </c>
      <c r="D38" s="32">
        <v>14.579739442946991</v>
      </c>
      <c r="E38" s="32">
        <v>5.0619946091644206</v>
      </c>
      <c r="F38" s="32">
        <v>4.6361185983827493</v>
      </c>
      <c r="G38" s="32">
        <v>20.101752021563343</v>
      </c>
      <c r="H38" s="32">
        <v>19.215858041329742</v>
      </c>
    </row>
    <row r="39" spans="1:8" ht="15.75" thickBot="1" x14ac:dyDescent="0.3">
      <c r="B39" s="25" t="s">
        <v>117</v>
      </c>
      <c r="C39" s="32">
        <v>8.5998510427010917</v>
      </c>
      <c r="D39" s="32">
        <v>8.1285998013902692</v>
      </c>
      <c r="E39" s="32">
        <v>5.3403674280039723</v>
      </c>
      <c r="F39" s="32">
        <v>4.7643992055610722</v>
      </c>
      <c r="G39" s="32">
        <v>15.269414101290963</v>
      </c>
      <c r="H39" s="32">
        <v>13.983862959285005</v>
      </c>
    </row>
  </sheetData>
  <mergeCells count="20">
    <mergeCell ref="B13:B15"/>
    <mergeCell ref="C13:H13"/>
    <mergeCell ref="C14:D14"/>
    <mergeCell ref="E14:F14"/>
    <mergeCell ref="G14:H14"/>
    <mergeCell ref="B3:B5"/>
    <mergeCell ref="C3:H3"/>
    <mergeCell ref="C4:D4"/>
    <mergeCell ref="E4:F4"/>
    <mergeCell ref="G4:H4"/>
    <mergeCell ref="B33:B35"/>
    <mergeCell ref="C33:H33"/>
    <mergeCell ref="C34:D34"/>
    <mergeCell ref="E34:F34"/>
    <mergeCell ref="G34:H34"/>
    <mergeCell ref="B23:B25"/>
    <mergeCell ref="C23:H23"/>
    <mergeCell ref="C24:D24"/>
    <mergeCell ref="E24:F24"/>
    <mergeCell ref="G24:H2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S67"/>
  <sheetViews>
    <sheetView showGridLines="0" tabSelected="1" topLeftCell="C1" zoomScale="90" zoomScaleNormal="90" workbookViewId="0">
      <selection activeCell="N53" sqref="N53"/>
    </sheetView>
  </sheetViews>
  <sheetFormatPr defaultRowHeight="11.25" x14ac:dyDescent="0.2"/>
  <cols>
    <col min="1" max="1" width="38.28515625" style="35" hidden="1" customWidth="1"/>
    <col min="2" max="2" width="22" style="35" hidden="1" customWidth="1"/>
    <col min="3" max="3" width="24.28515625" style="35" customWidth="1"/>
    <col min="4" max="4" width="12.5703125" style="46" customWidth="1"/>
    <col min="5" max="5" width="10.85546875" style="46" customWidth="1"/>
    <col min="6" max="6" width="12.42578125" style="46" customWidth="1"/>
    <col min="7" max="9" width="11.7109375" style="46" customWidth="1"/>
    <col min="10" max="10" width="12.7109375" style="46" customWidth="1"/>
    <col min="11" max="11" width="11.7109375" style="46" customWidth="1"/>
    <col min="12" max="12" width="12.7109375" style="46" customWidth="1"/>
    <col min="13" max="13" width="11.7109375" style="46" customWidth="1"/>
    <col min="14" max="14" width="44.5703125" style="35" customWidth="1"/>
    <col min="15" max="15" width="11.28515625" style="35" customWidth="1"/>
    <col min="16" max="19" width="10.7109375" style="35" customWidth="1"/>
    <col min="20" max="16384" width="9.140625" style="35"/>
  </cols>
  <sheetData>
    <row r="2" spans="1:19" s="34" customFormat="1" ht="21.75" customHeight="1" x14ac:dyDescent="0.25">
      <c r="C2" s="113" t="s">
        <v>159</v>
      </c>
      <c r="D2" s="114"/>
      <c r="E2" s="114"/>
      <c r="F2" s="114"/>
      <c r="G2" s="114"/>
      <c r="H2" s="114"/>
      <c r="I2" s="114"/>
      <c r="J2" s="114"/>
      <c r="K2" s="114"/>
      <c r="L2" s="114"/>
      <c r="M2" s="114"/>
      <c r="N2" s="115"/>
      <c r="O2" s="115"/>
      <c r="P2" s="115"/>
      <c r="Q2" s="115"/>
      <c r="R2" s="115"/>
      <c r="S2" s="115"/>
    </row>
    <row r="3" spans="1:19" ht="11.25" customHeight="1" x14ac:dyDescent="0.2">
      <c r="C3" s="116" t="s">
        <v>126</v>
      </c>
      <c r="D3" s="118" t="s">
        <v>121</v>
      </c>
      <c r="E3" s="118"/>
      <c r="F3" s="118"/>
      <c r="G3" s="118"/>
      <c r="H3" s="118"/>
      <c r="I3" s="118"/>
      <c r="J3" s="118" t="s">
        <v>127</v>
      </c>
      <c r="K3" s="118"/>
      <c r="L3" s="118"/>
      <c r="M3" s="118"/>
      <c r="N3" s="119" t="s">
        <v>128</v>
      </c>
      <c r="O3" s="121" t="s">
        <v>129</v>
      </c>
      <c r="P3" s="122"/>
      <c r="Q3" s="122"/>
      <c r="R3" s="122"/>
      <c r="S3" s="123"/>
    </row>
    <row r="4" spans="1:19" ht="11.25" customHeight="1" x14ac:dyDescent="0.2">
      <c r="C4" s="116"/>
      <c r="D4" s="127" t="s">
        <v>111</v>
      </c>
      <c r="E4" s="127"/>
      <c r="F4" s="127" t="s">
        <v>112</v>
      </c>
      <c r="G4" s="127"/>
      <c r="H4" s="127" t="s">
        <v>113</v>
      </c>
      <c r="I4" s="127"/>
      <c r="J4" s="103" t="s">
        <v>130</v>
      </c>
      <c r="K4" s="104"/>
      <c r="L4" s="103" t="s">
        <v>131</v>
      </c>
      <c r="M4" s="104"/>
      <c r="N4" s="120"/>
      <c r="O4" s="124"/>
      <c r="P4" s="125"/>
      <c r="Q4" s="125"/>
      <c r="R4" s="125"/>
      <c r="S4" s="126"/>
    </row>
    <row r="5" spans="1:19" ht="70.5" customHeight="1" x14ac:dyDescent="0.2">
      <c r="C5" s="117"/>
      <c r="D5" s="36" t="s">
        <v>123</v>
      </c>
      <c r="E5" s="36" t="s">
        <v>124</v>
      </c>
      <c r="F5" s="36" t="s">
        <v>125</v>
      </c>
      <c r="G5" s="36" t="s">
        <v>124</v>
      </c>
      <c r="H5" s="36" t="s">
        <v>125</v>
      </c>
      <c r="I5" s="36" t="s">
        <v>124</v>
      </c>
      <c r="J5" s="36" t="s">
        <v>132</v>
      </c>
      <c r="K5" s="36" t="s">
        <v>133</v>
      </c>
      <c r="L5" s="36" t="s">
        <v>132</v>
      </c>
      <c r="M5" s="36" t="s">
        <v>133</v>
      </c>
      <c r="N5" s="37"/>
      <c r="O5" s="38" t="s">
        <v>134</v>
      </c>
      <c r="P5" s="38" t="s">
        <v>135</v>
      </c>
      <c r="Q5" s="38" t="s">
        <v>136</v>
      </c>
      <c r="R5" s="38" t="s">
        <v>137</v>
      </c>
      <c r="S5" s="38" t="s">
        <v>138</v>
      </c>
    </row>
    <row r="6" spans="1:19" x14ac:dyDescent="0.2">
      <c r="C6" s="105" t="s">
        <v>139</v>
      </c>
      <c r="D6" s="106"/>
      <c r="E6" s="106"/>
      <c r="F6" s="106"/>
      <c r="G6" s="106"/>
      <c r="H6" s="107"/>
      <c r="I6" s="107"/>
      <c r="J6" s="107"/>
      <c r="K6" s="107"/>
      <c r="L6" s="107"/>
      <c r="M6" s="107"/>
      <c r="N6" s="107"/>
      <c r="O6" s="107"/>
      <c r="P6" s="106"/>
      <c r="Q6" s="106"/>
      <c r="R6" s="106"/>
      <c r="S6" s="106"/>
    </row>
    <row r="7" spans="1:19" ht="24.95" customHeight="1" x14ac:dyDescent="0.2">
      <c r="A7" s="35" t="s">
        <v>39</v>
      </c>
      <c r="B7" s="35" t="s">
        <v>44</v>
      </c>
      <c r="C7" s="39" t="s">
        <v>44</v>
      </c>
      <c r="D7" s="40">
        <v>3.6334214002642007</v>
      </c>
      <c r="E7" s="40">
        <v>3.1385953324526636</v>
      </c>
      <c r="F7" s="40">
        <v>2.8963011889035668</v>
      </c>
      <c r="G7" s="40">
        <v>2.6710700132100396</v>
      </c>
      <c r="H7" s="40">
        <v>6.6750330250990757</v>
      </c>
      <c r="I7" s="40">
        <v>5.8096653456627028</v>
      </c>
      <c r="J7" s="41">
        <v>0.81316931982633833</v>
      </c>
      <c r="K7" s="41">
        <v>0.91062562065541208</v>
      </c>
      <c r="L7" s="41">
        <v>0.94933202997719135</v>
      </c>
      <c r="M7" s="41">
        <v>0.94794721407624638</v>
      </c>
      <c r="N7" s="128"/>
      <c r="O7" s="42">
        <v>4</v>
      </c>
      <c r="P7" s="42">
        <v>0</v>
      </c>
      <c r="Q7" s="42">
        <v>0</v>
      </c>
      <c r="R7" s="42">
        <v>3</v>
      </c>
      <c r="S7" s="42">
        <v>0</v>
      </c>
    </row>
    <row r="8" spans="1:19" ht="24.95" customHeight="1" x14ac:dyDescent="0.2">
      <c r="A8" s="35" t="s">
        <v>39</v>
      </c>
      <c r="B8" s="35" t="s">
        <v>45</v>
      </c>
      <c r="C8" s="39" t="s">
        <v>45</v>
      </c>
      <c r="D8" s="40">
        <v>22.761792452830189</v>
      </c>
      <c r="E8" s="40">
        <v>9.8655660377358494</v>
      </c>
      <c r="F8" s="40">
        <v>13.117924528301886</v>
      </c>
      <c r="G8" s="40">
        <v>5.9261006289308185</v>
      </c>
      <c r="H8" s="40">
        <v>35.879716981132077</v>
      </c>
      <c r="I8" s="40">
        <v>15.791666666666668</v>
      </c>
      <c r="J8" s="41">
        <v>0.34999277769752996</v>
      </c>
      <c r="K8" s="41">
        <v>0.48753374622836271</v>
      </c>
      <c r="L8" s="41">
        <v>0.64516129032258063</v>
      </c>
      <c r="M8" s="41">
        <v>0.34164222873900291</v>
      </c>
      <c r="N8" s="129" t="s">
        <v>160</v>
      </c>
      <c r="O8" s="42">
        <v>0</v>
      </c>
      <c r="P8" s="42">
        <v>0</v>
      </c>
      <c r="Q8" s="42">
        <v>0</v>
      </c>
      <c r="R8" s="42">
        <v>0</v>
      </c>
      <c r="S8" s="42">
        <v>0</v>
      </c>
    </row>
    <row r="9" spans="1:19" ht="24.95" customHeight="1" x14ac:dyDescent="0.2">
      <c r="A9" s="35" t="s">
        <v>39</v>
      </c>
      <c r="B9" s="35" t="s">
        <v>47</v>
      </c>
      <c r="C9" s="39" t="s">
        <v>47</v>
      </c>
      <c r="D9" s="40">
        <v>4.2164179104477615</v>
      </c>
      <c r="E9" s="40">
        <v>3.6337953091684434</v>
      </c>
      <c r="F9" s="40">
        <v>3.7675906183368868</v>
      </c>
      <c r="G9" s="40">
        <v>4.0522388059701493</v>
      </c>
      <c r="H9" s="40">
        <v>7.9840085287846483</v>
      </c>
      <c r="I9" s="40">
        <v>7.6860341151385931</v>
      </c>
      <c r="J9" s="41">
        <v>0.78135854882284828</v>
      </c>
      <c r="K9" s="41">
        <v>1.0824884792626728</v>
      </c>
      <c r="L9" s="41">
        <v>1.0146627565982405</v>
      </c>
      <c r="M9" s="41">
        <v>1.064516129032258</v>
      </c>
      <c r="N9" s="129" t="s">
        <v>178</v>
      </c>
      <c r="O9" s="42">
        <v>0</v>
      </c>
      <c r="P9" s="42">
        <v>0</v>
      </c>
      <c r="Q9" s="42">
        <v>0</v>
      </c>
      <c r="R9" s="42">
        <v>6</v>
      </c>
      <c r="S9" s="42">
        <v>0</v>
      </c>
    </row>
    <row r="10" spans="1:19" ht="24.95" customHeight="1" x14ac:dyDescent="0.2">
      <c r="A10" s="35" t="s">
        <v>39</v>
      </c>
      <c r="B10" s="35" t="s">
        <v>42</v>
      </c>
      <c r="C10" s="39" t="s">
        <v>140</v>
      </c>
      <c r="D10" s="40">
        <v>4.2593333333333332</v>
      </c>
      <c r="E10" s="40">
        <v>3.5467777777777778</v>
      </c>
      <c r="F10" s="40">
        <v>2.0666888888888888</v>
      </c>
      <c r="G10" s="40">
        <v>2.1546666666666665</v>
      </c>
      <c r="H10" s="40">
        <v>6.326022222222222</v>
      </c>
      <c r="I10" s="40">
        <v>5.7014444444444452</v>
      </c>
      <c r="J10" s="41">
        <v>0.75880727607644483</v>
      </c>
      <c r="K10" s="41">
        <v>1.073136076496227</v>
      </c>
      <c r="L10" s="41">
        <v>0.98957315086347342</v>
      </c>
      <c r="M10" s="41">
        <v>1.0036656891495601</v>
      </c>
      <c r="N10" s="129" t="s">
        <v>161</v>
      </c>
      <c r="O10" s="42">
        <v>1</v>
      </c>
      <c r="P10" s="42">
        <v>0</v>
      </c>
      <c r="Q10" s="42">
        <v>0</v>
      </c>
      <c r="R10" s="42">
        <v>2</v>
      </c>
      <c r="S10" s="42">
        <v>0</v>
      </c>
    </row>
    <row r="11" spans="1:19" ht="24.95" customHeight="1" x14ac:dyDescent="0.2">
      <c r="A11" s="35" t="s">
        <v>39</v>
      </c>
      <c r="B11" s="35" t="s">
        <v>40</v>
      </c>
      <c r="C11" s="39" t="s">
        <v>40</v>
      </c>
      <c r="D11" s="40">
        <v>11.884615384615385</v>
      </c>
      <c r="E11" s="40">
        <v>10.475982905982905</v>
      </c>
      <c r="F11" s="40">
        <v>2.2256410256410257</v>
      </c>
      <c r="G11" s="40">
        <v>0.94230769230769229</v>
      </c>
      <c r="H11" s="40">
        <v>14.11025641025641</v>
      </c>
      <c r="I11" s="40">
        <v>11.418290598290598</v>
      </c>
      <c r="J11" s="41">
        <v>0.85636667954165058</v>
      </c>
      <c r="K11" s="41">
        <v>0.37269585253456222</v>
      </c>
      <c r="L11" s="41">
        <v>0.91324535679374386</v>
      </c>
      <c r="M11" s="41" t="s">
        <v>157</v>
      </c>
      <c r="N11" s="129" t="s">
        <v>162</v>
      </c>
      <c r="O11" s="42">
        <v>2</v>
      </c>
      <c r="P11" s="42">
        <v>0</v>
      </c>
      <c r="Q11" s="42">
        <v>0</v>
      </c>
      <c r="R11" s="42">
        <v>1</v>
      </c>
      <c r="S11" s="42">
        <v>0</v>
      </c>
    </row>
    <row r="12" spans="1:19" ht="24.95" customHeight="1" x14ac:dyDescent="0.2">
      <c r="C12" s="108" t="s">
        <v>48</v>
      </c>
      <c r="D12" s="109"/>
      <c r="E12" s="109"/>
      <c r="F12" s="109"/>
      <c r="G12" s="109"/>
      <c r="H12" s="109"/>
      <c r="I12" s="109"/>
      <c r="J12" s="109"/>
      <c r="K12" s="109"/>
      <c r="L12" s="109"/>
      <c r="M12" s="109"/>
      <c r="N12" s="109"/>
      <c r="O12" s="109"/>
      <c r="P12" s="109"/>
      <c r="Q12" s="109"/>
      <c r="R12" s="109"/>
      <c r="S12" s="109"/>
    </row>
    <row r="13" spans="1:19" ht="24.95" customHeight="1" x14ac:dyDescent="0.2">
      <c r="A13" s="35" t="s">
        <v>48</v>
      </c>
      <c r="B13" s="35" t="s">
        <v>49</v>
      </c>
      <c r="C13" s="39" t="s">
        <v>49</v>
      </c>
      <c r="D13" s="40">
        <v>3.8824593128390599</v>
      </c>
      <c r="E13" s="40">
        <v>3.3381555153707052</v>
      </c>
      <c r="F13" s="40">
        <v>2.8065099457504519</v>
      </c>
      <c r="G13" s="40">
        <v>3.502260397830018</v>
      </c>
      <c r="H13" s="40">
        <v>6.9475587703435808</v>
      </c>
      <c r="I13" s="40">
        <v>6.9597649186256785</v>
      </c>
      <c r="J13" s="41">
        <v>0.79453924914675766</v>
      </c>
      <c r="K13" s="41">
        <v>1.1652298850574712</v>
      </c>
      <c r="L13" s="41">
        <v>1</v>
      </c>
      <c r="M13" s="41">
        <v>1.3533724340175952</v>
      </c>
      <c r="N13" s="48" t="s">
        <v>175</v>
      </c>
      <c r="O13" s="43">
        <v>0</v>
      </c>
      <c r="P13" s="43">
        <v>0</v>
      </c>
      <c r="Q13" s="43">
        <v>0</v>
      </c>
      <c r="R13" s="43">
        <v>0</v>
      </c>
      <c r="S13" s="43">
        <v>0</v>
      </c>
    </row>
    <row r="14" spans="1:19" ht="24.95" customHeight="1" x14ac:dyDescent="0.2">
      <c r="A14" s="35" t="s">
        <v>48</v>
      </c>
      <c r="B14" s="35" t="s">
        <v>51</v>
      </c>
      <c r="C14" s="39" t="s">
        <v>51</v>
      </c>
      <c r="D14" s="40">
        <v>15.089130434782611</v>
      </c>
      <c r="E14" s="40">
        <v>13.644927536231885</v>
      </c>
      <c r="F14" s="40">
        <v>11.177536231884059</v>
      </c>
      <c r="G14" s="40">
        <v>9.6847826086956523</v>
      </c>
      <c r="H14" s="40">
        <v>31.400724637681162</v>
      </c>
      <c r="I14" s="40">
        <v>28.072463768115941</v>
      </c>
      <c r="J14" s="41">
        <v>0.86838534599728634</v>
      </c>
      <c r="K14" s="41">
        <v>0.82800697269029633</v>
      </c>
      <c r="L14" s="41">
        <v>0.97800586510263932</v>
      </c>
      <c r="M14" s="41">
        <v>0.91495601173020524</v>
      </c>
      <c r="N14" s="48"/>
      <c r="O14" s="43">
        <v>0</v>
      </c>
      <c r="P14" s="43">
        <v>0</v>
      </c>
      <c r="Q14" s="43">
        <v>0</v>
      </c>
      <c r="R14" s="43">
        <v>0</v>
      </c>
      <c r="S14" s="43">
        <v>0</v>
      </c>
    </row>
    <row r="15" spans="1:19" ht="24.95" customHeight="1" x14ac:dyDescent="0.2">
      <c r="A15" s="35" t="s">
        <v>48</v>
      </c>
      <c r="B15" s="35" t="s">
        <v>53</v>
      </c>
      <c r="C15" s="39" t="s">
        <v>53</v>
      </c>
      <c r="D15" s="40">
        <v>17.119834710743802</v>
      </c>
      <c r="E15" s="40">
        <v>15.534435261707989</v>
      </c>
      <c r="F15" s="40">
        <v>7.1818181818181817</v>
      </c>
      <c r="G15" s="40">
        <v>5.1652892561983474</v>
      </c>
      <c r="H15" s="40">
        <v>25.512396694214875</v>
      </c>
      <c r="I15" s="40">
        <v>21.910468319559232</v>
      </c>
      <c r="J15" s="41">
        <v>0.86985726280436615</v>
      </c>
      <c r="K15" s="41">
        <v>0.92314814814814816</v>
      </c>
      <c r="L15" s="41">
        <v>0.9838709677419355</v>
      </c>
      <c r="M15" s="41">
        <v>0.38449848024316108</v>
      </c>
      <c r="N15" s="130" t="s">
        <v>163</v>
      </c>
      <c r="O15" s="43">
        <v>0</v>
      </c>
      <c r="P15" s="43">
        <v>0</v>
      </c>
      <c r="Q15" s="43">
        <v>0</v>
      </c>
      <c r="R15" s="43">
        <v>0</v>
      </c>
      <c r="S15" s="43">
        <v>0</v>
      </c>
    </row>
    <row r="16" spans="1:19" ht="24.95" customHeight="1" x14ac:dyDescent="0.2">
      <c r="A16" s="35" t="s">
        <v>48</v>
      </c>
      <c r="B16" s="35" t="s">
        <v>55</v>
      </c>
      <c r="C16" s="39" t="s">
        <v>55</v>
      </c>
      <c r="D16" s="40">
        <v>3.4978213507625275</v>
      </c>
      <c r="E16" s="40">
        <v>3.0412581699346415</v>
      </c>
      <c r="F16" s="40">
        <v>2.8872549019607843</v>
      </c>
      <c r="G16" s="40">
        <v>2.6620370370370368</v>
      </c>
      <c r="H16" s="40">
        <v>6.6546840958605671</v>
      </c>
      <c r="I16" s="40">
        <v>5.9157135076252727</v>
      </c>
      <c r="J16" s="41">
        <v>0.80844378427787944</v>
      </c>
      <c r="K16" s="41">
        <v>0.90937019969278032</v>
      </c>
      <c r="L16" s="41">
        <v>1</v>
      </c>
      <c r="M16" s="41">
        <v>0.9420821114369502</v>
      </c>
      <c r="N16" s="44"/>
      <c r="O16" s="43">
        <v>0</v>
      </c>
      <c r="P16" s="43">
        <v>0</v>
      </c>
      <c r="Q16" s="43">
        <v>0</v>
      </c>
      <c r="R16" s="43">
        <v>3</v>
      </c>
      <c r="S16" s="43">
        <v>0</v>
      </c>
    </row>
    <row r="17" spans="1:19" ht="24.95" customHeight="1" x14ac:dyDescent="0.2">
      <c r="A17" s="35" t="s">
        <v>48</v>
      </c>
      <c r="B17" s="35" t="s">
        <v>58</v>
      </c>
      <c r="C17" s="39" t="s">
        <v>141</v>
      </c>
      <c r="D17" s="40">
        <v>4.5307125307125311</v>
      </c>
      <c r="E17" s="40">
        <v>3.8777641277641277</v>
      </c>
      <c r="F17" s="40">
        <v>3.9213759213759212</v>
      </c>
      <c r="G17" s="40">
        <v>2.2017813267813269</v>
      </c>
      <c r="H17" s="40">
        <v>8.611281736281736</v>
      </c>
      <c r="I17" s="40">
        <v>6.3873873873873874</v>
      </c>
      <c r="J17" s="41">
        <v>0.78700516351118766</v>
      </c>
      <c r="K17" s="41">
        <v>0.54656523743660668</v>
      </c>
      <c r="L17" s="41">
        <v>0.97324046920821117</v>
      </c>
      <c r="M17" s="41">
        <v>0.59310850439882701</v>
      </c>
      <c r="N17" s="48"/>
      <c r="O17" s="43">
        <v>9</v>
      </c>
      <c r="P17" s="43">
        <v>0</v>
      </c>
      <c r="Q17" s="43">
        <v>0</v>
      </c>
      <c r="R17" s="43">
        <v>10</v>
      </c>
      <c r="S17" s="43">
        <v>0</v>
      </c>
    </row>
    <row r="18" spans="1:19" ht="24.95" customHeight="1" x14ac:dyDescent="0.2">
      <c r="A18" s="35" t="s">
        <v>48</v>
      </c>
      <c r="B18" s="35" t="s">
        <v>60</v>
      </c>
      <c r="C18" s="39" t="s">
        <v>60</v>
      </c>
      <c r="D18" s="40">
        <v>4.3417890520694256</v>
      </c>
      <c r="E18" s="40">
        <v>3.4532710280373831</v>
      </c>
      <c r="F18" s="40">
        <v>1.8985313751668891</v>
      </c>
      <c r="G18" s="40">
        <v>2.182576769025367</v>
      </c>
      <c r="H18" s="40">
        <v>6.6488651535380505</v>
      </c>
      <c r="I18" s="40">
        <v>5.8868491321762351</v>
      </c>
      <c r="J18" s="41">
        <v>0.77692915459573353</v>
      </c>
      <c r="K18" s="41">
        <v>0.93362627197039783</v>
      </c>
      <c r="L18" s="41">
        <v>0.82120428518655342</v>
      </c>
      <c r="M18" s="41">
        <v>1.8343108504398826</v>
      </c>
      <c r="N18" s="49" t="s">
        <v>164</v>
      </c>
      <c r="O18" s="43">
        <v>0</v>
      </c>
      <c r="P18" s="43">
        <v>0</v>
      </c>
      <c r="Q18" s="43">
        <v>0</v>
      </c>
      <c r="R18" s="43">
        <v>2</v>
      </c>
      <c r="S18" s="43">
        <v>0</v>
      </c>
    </row>
    <row r="19" spans="1:19" ht="24.95" customHeight="1" x14ac:dyDescent="0.2">
      <c r="A19" s="35" t="s">
        <v>48</v>
      </c>
      <c r="B19" s="35" t="s">
        <v>61</v>
      </c>
      <c r="C19" s="39" t="s">
        <v>61</v>
      </c>
      <c r="D19" s="40">
        <v>2.9081871345029238</v>
      </c>
      <c r="E19" s="40">
        <v>2.9503898635477581</v>
      </c>
      <c r="F19" s="40">
        <v>2.5719298245614035</v>
      </c>
      <c r="G19" s="40">
        <v>2.1826510721247563</v>
      </c>
      <c r="H19" s="40">
        <v>5.6730994152046783</v>
      </c>
      <c r="I19" s="40">
        <v>5.2997076023391809</v>
      </c>
      <c r="J19" s="41">
        <v>1.0297802072656872</v>
      </c>
      <c r="K19" s="41">
        <v>0.8003735442759834</v>
      </c>
      <c r="L19" s="41">
        <v>0.99266862170087977</v>
      </c>
      <c r="M19" s="41">
        <v>0.95601173020527863</v>
      </c>
      <c r="N19" s="48"/>
      <c r="O19" s="43">
        <v>0</v>
      </c>
      <c r="P19" s="43">
        <v>0</v>
      </c>
      <c r="Q19" s="43">
        <v>0</v>
      </c>
      <c r="R19" s="43">
        <v>5</v>
      </c>
      <c r="S19" s="43">
        <v>0</v>
      </c>
    </row>
    <row r="20" spans="1:19" ht="24.95" customHeight="1" x14ac:dyDescent="0.2">
      <c r="A20" s="35" t="s">
        <v>48</v>
      </c>
      <c r="B20" s="35" t="s">
        <v>63</v>
      </c>
      <c r="C20" s="39" t="s">
        <v>63</v>
      </c>
      <c r="D20" s="40">
        <v>2.9964239271781534</v>
      </c>
      <c r="E20" s="40">
        <v>2.8567403554399649</v>
      </c>
      <c r="F20" s="40">
        <v>2.3439531859557867</v>
      </c>
      <c r="G20" s="40">
        <v>2.3651928912006936</v>
      </c>
      <c r="H20" s="40">
        <v>5.5120286085825745</v>
      </c>
      <c r="I20" s="40">
        <v>5.3682271348071078</v>
      </c>
      <c r="J20" s="41">
        <v>0.93535749265426049</v>
      </c>
      <c r="K20" s="41">
        <v>1.0149486836233823</v>
      </c>
      <c r="L20" s="41">
        <v>0.97576199740596625</v>
      </c>
      <c r="M20" s="41">
        <v>0.99938905180840654</v>
      </c>
      <c r="N20" s="48"/>
      <c r="O20" s="43">
        <v>5</v>
      </c>
      <c r="P20" s="43">
        <v>0</v>
      </c>
      <c r="Q20" s="43">
        <v>0</v>
      </c>
      <c r="R20" s="43">
        <v>0</v>
      </c>
      <c r="S20" s="43">
        <v>0</v>
      </c>
    </row>
    <row r="21" spans="1:19" ht="24.95" customHeight="1" x14ac:dyDescent="0.2">
      <c r="A21" s="35" t="s">
        <v>48</v>
      </c>
      <c r="B21" s="35" t="s">
        <v>64</v>
      </c>
      <c r="C21" s="39" t="s">
        <v>64</v>
      </c>
      <c r="D21" s="40">
        <v>3.5498783454987834</v>
      </c>
      <c r="E21" s="40">
        <v>3.0746147607461478</v>
      </c>
      <c r="F21" s="40">
        <v>2.1411192214111923</v>
      </c>
      <c r="G21" s="40">
        <v>2.0641524736415247</v>
      </c>
      <c r="H21" s="40">
        <v>6.2919708029197077</v>
      </c>
      <c r="I21" s="40">
        <v>5.3668694241686943</v>
      </c>
      <c r="J21" s="41">
        <v>0.81125769569041339</v>
      </c>
      <c r="K21" s="41">
        <v>0.97773654916512054</v>
      </c>
      <c r="L21" s="41">
        <v>0.967741935483871</v>
      </c>
      <c r="M21" s="41">
        <v>0.9424242424242425</v>
      </c>
      <c r="N21" s="50"/>
      <c r="O21" s="43">
        <v>0</v>
      </c>
      <c r="P21" s="43">
        <v>0</v>
      </c>
      <c r="Q21" s="43">
        <v>1</v>
      </c>
      <c r="R21" s="43">
        <v>0</v>
      </c>
      <c r="S21" s="43">
        <v>0</v>
      </c>
    </row>
    <row r="22" spans="1:19" ht="24.95" customHeight="1" x14ac:dyDescent="0.2">
      <c r="A22" s="35" t="s">
        <v>48</v>
      </c>
      <c r="B22" s="35" t="s">
        <v>65</v>
      </c>
      <c r="C22" s="39" t="s">
        <v>65</v>
      </c>
      <c r="D22" s="40">
        <v>6.8488964346349741</v>
      </c>
      <c r="E22" s="40">
        <v>5.694114318053197</v>
      </c>
      <c r="F22" s="40">
        <v>2.0534804753820035</v>
      </c>
      <c r="G22" s="40">
        <v>2.8365874363327674</v>
      </c>
      <c r="H22" s="40">
        <v>9.1825127334465186</v>
      </c>
      <c r="I22" s="40">
        <v>8.7437747594793436</v>
      </c>
      <c r="J22" s="41">
        <v>0.79275797910405044</v>
      </c>
      <c r="K22" s="41">
        <v>1.2600806451612903</v>
      </c>
      <c r="L22" s="41">
        <v>0.88416422287390029</v>
      </c>
      <c r="M22" s="41">
        <v>1.6896046852122988</v>
      </c>
      <c r="N22" s="131" t="s">
        <v>165</v>
      </c>
      <c r="O22" s="43">
        <v>0</v>
      </c>
      <c r="P22" s="43">
        <v>0</v>
      </c>
      <c r="Q22" s="43">
        <v>0</v>
      </c>
      <c r="R22" s="43">
        <v>1</v>
      </c>
      <c r="S22" s="43">
        <v>0</v>
      </c>
    </row>
    <row r="23" spans="1:19" ht="24.95" customHeight="1" x14ac:dyDescent="0.2">
      <c r="A23" s="35" t="s">
        <v>48</v>
      </c>
      <c r="B23" s="35" t="s">
        <v>66</v>
      </c>
      <c r="C23" s="39" t="s">
        <v>66</v>
      </c>
      <c r="D23" s="40">
        <v>34.345878136200717</v>
      </c>
      <c r="E23" s="40">
        <v>26.723118279569892</v>
      </c>
      <c r="F23" s="40">
        <v>3.8333333333333335</v>
      </c>
      <c r="G23" s="40">
        <v>1.0681003584229392</v>
      </c>
      <c r="H23" s="40">
        <v>41.612903225806448</v>
      </c>
      <c r="I23" s="40">
        <v>29.651732377538831</v>
      </c>
      <c r="J23" s="41">
        <v>0.77238968982088252</v>
      </c>
      <c r="K23" s="41">
        <v>0.3702664796633941</v>
      </c>
      <c r="L23" s="41">
        <v>0.78414088975412788</v>
      </c>
      <c r="M23" s="41">
        <v>9.5371669004207571E-2</v>
      </c>
      <c r="N23" s="131" t="s">
        <v>166</v>
      </c>
      <c r="O23" s="43">
        <v>0</v>
      </c>
      <c r="P23" s="43">
        <v>0</v>
      </c>
      <c r="Q23" s="43">
        <v>0</v>
      </c>
      <c r="R23" s="43">
        <v>4</v>
      </c>
      <c r="S23" s="43">
        <v>0</v>
      </c>
    </row>
    <row r="24" spans="1:19" ht="24.95" customHeight="1" x14ac:dyDescent="0.2">
      <c r="A24" s="35" t="s">
        <v>48</v>
      </c>
      <c r="B24" s="35" t="s">
        <v>67</v>
      </c>
      <c r="C24" s="39" t="s">
        <v>67</v>
      </c>
      <c r="D24" s="40">
        <v>9.6829299041855776</v>
      </c>
      <c r="E24" s="40">
        <v>8.6690620272314654</v>
      </c>
      <c r="F24" s="40">
        <v>3.3456883509833584</v>
      </c>
      <c r="G24" s="40">
        <v>3.5446293494704992</v>
      </c>
      <c r="H24" s="40">
        <v>13.527861825516895</v>
      </c>
      <c r="I24" s="40">
        <v>12.544629349470499</v>
      </c>
      <c r="J24" s="41">
        <v>0.86627339761769695</v>
      </c>
      <c r="K24" s="41">
        <v>1.0662434895833333</v>
      </c>
      <c r="L24" s="41">
        <v>0.93437213565536203</v>
      </c>
      <c r="M24" s="41">
        <v>1.044041450777202</v>
      </c>
      <c r="N24" s="51"/>
      <c r="O24" s="43">
        <v>0</v>
      </c>
      <c r="P24" s="43">
        <v>0</v>
      </c>
      <c r="Q24" s="43">
        <v>0</v>
      </c>
      <c r="R24" s="43">
        <v>3</v>
      </c>
      <c r="S24" s="43">
        <v>0</v>
      </c>
    </row>
    <row r="25" spans="1:19" ht="24.95" customHeight="1" x14ac:dyDescent="0.2">
      <c r="A25" s="35" t="s">
        <v>48</v>
      </c>
      <c r="B25" s="35" t="s">
        <v>69</v>
      </c>
      <c r="C25" s="39" t="s">
        <v>69</v>
      </c>
      <c r="D25" s="40">
        <v>3.4262820512820511</v>
      </c>
      <c r="E25" s="40">
        <v>2.8617788461538463</v>
      </c>
      <c r="F25" s="40">
        <v>3.1698717948717947</v>
      </c>
      <c r="G25" s="40">
        <v>3.1117788461538463</v>
      </c>
      <c r="H25" s="40">
        <v>6.8782051282051286</v>
      </c>
      <c r="I25" s="40">
        <v>6.0376602564102564</v>
      </c>
      <c r="J25" s="41">
        <v>0.76425137362637363</v>
      </c>
      <c r="K25" s="41">
        <v>0.94258832565284179</v>
      </c>
      <c r="L25" s="41">
        <v>0.98680351906158359</v>
      </c>
      <c r="M25" s="41">
        <v>1.0569526627218935</v>
      </c>
      <c r="N25" s="49"/>
      <c r="O25" s="43">
        <v>3</v>
      </c>
      <c r="P25" s="43">
        <v>0</v>
      </c>
      <c r="Q25" s="43">
        <v>0</v>
      </c>
      <c r="R25" s="43">
        <v>1</v>
      </c>
      <c r="S25" s="43">
        <v>0</v>
      </c>
    </row>
    <row r="26" spans="1:19" ht="24.95" customHeight="1" x14ac:dyDescent="0.2">
      <c r="A26" s="35" t="s">
        <v>48</v>
      </c>
      <c r="B26" s="35" t="s">
        <v>70</v>
      </c>
      <c r="C26" s="39" t="s">
        <v>70</v>
      </c>
      <c r="D26" s="40">
        <v>4.2164441321152495</v>
      </c>
      <c r="E26" s="40">
        <v>4.7568517217146873</v>
      </c>
      <c r="F26" s="40">
        <v>2.2575544624033732</v>
      </c>
      <c r="G26" s="40">
        <v>2.5952213633169361</v>
      </c>
      <c r="H26" s="40">
        <v>6.4739985945186227</v>
      </c>
      <c r="I26" s="40">
        <v>7.3520730850316234</v>
      </c>
      <c r="J26" s="41">
        <v>1.1139740329273189</v>
      </c>
      <c r="K26" s="41">
        <v>1.1162038285252089</v>
      </c>
      <c r="L26" s="41">
        <v>1.1515787149481123</v>
      </c>
      <c r="M26" s="41">
        <v>1.195139911634757</v>
      </c>
      <c r="N26" s="52"/>
      <c r="O26" s="43">
        <v>2</v>
      </c>
      <c r="P26" s="43">
        <v>0</v>
      </c>
      <c r="Q26" s="43">
        <v>0</v>
      </c>
      <c r="R26" s="43">
        <v>5</v>
      </c>
      <c r="S26" s="43">
        <v>0</v>
      </c>
    </row>
    <row r="27" spans="1:19" ht="24.95" customHeight="1" x14ac:dyDescent="0.2">
      <c r="A27" s="35" t="s">
        <v>48</v>
      </c>
      <c r="B27" s="35" t="s">
        <v>71</v>
      </c>
      <c r="C27" s="39" t="s">
        <v>71</v>
      </c>
      <c r="D27" s="40">
        <v>3.5357142857142856</v>
      </c>
      <c r="E27" s="40">
        <v>3.1858333333333331</v>
      </c>
      <c r="F27" s="40">
        <v>2.5128571428571429</v>
      </c>
      <c r="G27" s="40">
        <v>2.2710714285714286</v>
      </c>
      <c r="H27" s="40">
        <v>6.6057142857142859</v>
      </c>
      <c r="I27" s="40">
        <v>5.8063095238095235</v>
      </c>
      <c r="J27" s="41">
        <v>0.84303259871441683</v>
      </c>
      <c r="K27" s="41">
        <v>0.85710987996306554</v>
      </c>
      <c r="L27" s="41">
        <v>0.98338220918866082</v>
      </c>
      <c r="M27" s="41">
        <v>0.97855029585798814</v>
      </c>
      <c r="N27" s="48"/>
      <c r="O27" s="43">
        <v>4</v>
      </c>
      <c r="P27" s="43">
        <v>0</v>
      </c>
      <c r="Q27" s="43">
        <v>0</v>
      </c>
      <c r="R27" s="43">
        <v>1</v>
      </c>
      <c r="S27" s="43">
        <v>0</v>
      </c>
    </row>
    <row r="28" spans="1:19" ht="24.95" customHeight="1" x14ac:dyDescent="0.2">
      <c r="A28" s="35" t="s">
        <v>48</v>
      </c>
      <c r="B28" s="35" t="s">
        <v>73</v>
      </c>
      <c r="C28" s="39" t="s">
        <v>73</v>
      </c>
      <c r="D28" s="40">
        <v>2.0040160642570282</v>
      </c>
      <c r="E28" s="40">
        <v>1.7940093708165998</v>
      </c>
      <c r="F28" s="40">
        <v>3.9302208835341363</v>
      </c>
      <c r="G28" s="40">
        <v>3.4964859437751006</v>
      </c>
      <c r="H28" s="40">
        <v>7.1992971887550201</v>
      </c>
      <c r="I28" s="40">
        <v>6.1820615796519416</v>
      </c>
      <c r="J28" s="41">
        <v>0.82787924911212596</v>
      </c>
      <c r="K28" s="41">
        <v>0.86345852895148667</v>
      </c>
      <c r="L28" s="41">
        <v>1.0249266862170088</v>
      </c>
      <c r="M28" s="41">
        <v>0.93890320206109679</v>
      </c>
      <c r="N28" s="44"/>
      <c r="O28" s="43">
        <v>0</v>
      </c>
      <c r="P28" s="43">
        <v>0</v>
      </c>
      <c r="Q28" s="43">
        <v>0</v>
      </c>
      <c r="R28" s="43">
        <v>1</v>
      </c>
      <c r="S28" s="43">
        <v>0</v>
      </c>
    </row>
    <row r="29" spans="1:19" ht="24.95" customHeight="1" x14ac:dyDescent="0.2">
      <c r="A29" s="35" t="s">
        <v>48</v>
      </c>
      <c r="B29" s="35" t="s">
        <v>81</v>
      </c>
      <c r="C29" s="39" t="s">
        <v>81</v>
      </c>
      <c r="D29" s="40">
        <v>13.194357366771159</v>
      </c>
      <c r="E29" s="40">
        <v>10.939655172413794</v>
      </c>
      <c r="F29" s="40">
        <v>3.7899686520376177</v>
      </c>
      <c r="G29" s="40">
        <v>2.7554858934169277</v>
      </c>
      <c r="H29" s="40">
        <v>18.460815047021942</v>
      </c>
      <c r="I29" s="40">
        <v>14.168495297805643</v>
      </c>
      <c r="J29" s="41">
        <v>0.74720447284345048</v>
      </c>
      <c r="K29" s="41">
        <v>0.67165898617511521</v>
      </c>
      <c r="L29" s="41">
        <v>0.94941348973607043</v>
      </c>
      <c r="M29" s="41">
        <v>0.6920821114369502</v>
      </c>
      <c r="N29" s="53" t="s">
        <v>167</v>
      </c>
      <c r="O29" s="43">
        <v>0</v>
      </c>
      <c r="P29" s="43">
        <v>0</v>
      </c>
      <c r="Q29" s="43">
        <v>0</v>
      </c>
      <c r="R29" s="43">
        <v>0</v>
      </c>
      <c r="S29" s="43">
        <v>0</v>
      </c>
    </row>
    <row r="30" spans="1:19" ht="24.95" customHeight="1" x14ac:dyDescent="0.2">
      <c r="A30" s="35" t="s">
        <v>48</v>
      </c>
      <c r="B30" s="35" t="s">
        <v>74</v>
      </c>
      <c r="C30" s="39" t="s">
        <v>142</v>
      </c>
      <c r="D30" s="40">
        <v>3.901417525773196</v>
      </c>
      <c r="E30" s="40">
        <v>3.290270618556701</v>
      </c>
      <c r="F30" s="40">
        <v>2.9942010309278349</v>
      </c>
      <c r="G30" s="40">
        <v>2.4175257731958761</v>
      </c>
      <c r="H30" s="40">
        <v>7.195876288659794</v>
      </c>
      <c r="I30" s="40">
        <v>5.817332474226804</v>
      </c>
      <c r="J30" s="41">
        <v>0.75791968071838367</v>
      </c>
      <c r="K30" s="41">
        <v>0.83352556708958092</v>
      </c>
      <c r="L30" s="41">
        <v>1.010752688172043</v>
      </c>
      <c r="M30" s="41">
        <v>0.77419354838709675</v>
      </c>
      <c r="N30" s="54"/>
      <c r="O30" s="43">
        <v>0</v>
      </c>
      <c r="P30" s="43">
        <v>0</v>
      </c>
      <c r="Q30" s="43">
        <v>0</v>
      </c>
      <c r="R30" s="43">
        <v>6</v>
      </c>
      <c r="S30" s="43">
        <v>0</v>
      </c>
    </row>
    <row r="31" spans="1:19" ht="24.95" customHeight="1" x14ac:dyDescent="0.2">
      <c r="A31" s="35" t="s">
        <v>48</v>
      </c>
      <c r="B31" s="35" t="s">
        <v>76</v>
      </c>
      <c r="C31" s="39" t="s">
        <v>76</v>
      </c>
      <c r="D31" s="40">
        <v>5.2145593869731801</v>
      </c>
      <c r="E31" s="40">
        <v>6.884578544061303</v>
      </c>
      <c r="F31" s="40">
        <v>2.1781609195402298</v>
      </c>
      <c r="G31" s="40">
        <v>2.4281609195402298</v>
      </c>
      <c r="H31" s="40">
        <v>7.8955938697318011</v>
      </c>
      <c r="I31" s="40">
        <v>9.6000957854406135</v>
      </c>
      <c r="J31" s="41">
        <v>1.2326368452030607</v>
      </c>
      <c r="K31" s="41">
        <v>1.0672110552763818</v>
      </c>
      <c r="L31" s="41">
        <v>1.4657869012707723</v>
      </c>
      <c r="M31" s="41">
        <v>1.2258064516129032</v>
      </c>
      <c r="N31" s="57" t="s">
        <v>174</v>
      </c>
      <c r="O31" s="43">
        <v>0</v>
      </c>
      <c r="P31" s="43">
        <v>0</v>
      </c>
      <c r="Q31" s="43">
        <v>0</v>
      </c>
      <c r="R31" s="43">
        <v>0</v>
      </c>
      <c r="S31" s="43">
        <v>0</v>
      </c>
    </row>
    <row r="32" spans="1:19" ht="24.95" customHeight="1" x14ac:dyDescent="0.2">
      <c r="A32" s="35" t="s">
        <v>48</v>
      </c>
      <c r="B32" s="35" t="s">
        <v>78</v>
      </c>
      <c r="C32" s="39" t="s">
        <v>78</v>
      </c>
      <c r="D32" s="40">
        <v>3.5115321252059308</v>
      </c>
      <c r="E32" s="40">
        <v>3.0013179571663922</v>
      </c>
      <c r="F32" s="40">
        <v>3.2668863261943986</v>
      </c>
      <c r="G32" s="40">
        <v>3.1486820428336078</v>
      </c>
      <c r="H32" s="40">
        <v>7.0502471169686984</v>
      </c>
      <c r="I32" s="40">
        <v>6.3971169686985174</v>
      </c>
      <c r="J32" s="41">
        <v>0.79323904794756805</v>
      </c>
      <c r="K32" s="41">
        <v>0.93639508070714839</v>
      </c>
      <c r="L32" s="41">
        <v>0.98533724340175954</v>
      </c>
      <c r="M32" s="41">
        <v>1.0161290322580645</v>
      </c>
      <c r="N32" s="54"/>
      <c r="O32" s="43">
        <v>2</v>
      </c>
      <c r="P32" s="43">
        <v>0</v>
      </c>
      <c r="Q32" s="43">
        <v>0</v>
      </c>
      <c r="R32" s="43">
        <v>5</v>
      </c>
      <c r="S32" s="43">
        <v>0</v>
      </c>
    </row>
    <row r="33" spans="1:19" ht="24.95" customHeight="1" x14ac:dyDescent="0.2">
      <c r="A33" s="35" t="s">
        <v>48</v>
      </c>
      <c r="B33" s="35" t="s">
        <v>79</v>
      </c>
      <c r="C33" s="39" t="s">
        <v>79</v>
      </c>
      <c r="D33" s="40">
        <v>7.1235294117647054</v>
      </c>
      <c r="E33" s="40">
        <v>6.2049019607843139</v>
      </c>
      <c r="F33" s="40">
        <v>3.8970588235294117</v>
      </c>
      <c r="G33" s="40">
        <v>3.2171568627450982</v>
      </c>
      <c r="H33" s="40">
        <v>11.697058823529412</v>
      </c>
      <c r="I33" s="40">
        <v>10.0218954248366</v>
      </c>
      <c r="J33" s="41">
        <v>0.82745702952842659</v>
      </c>
      <c r="K33" s="41">
        <v>0.79337418613558019</v>
      </c>
      <c r="L33" s="41">
        <v>0.94354838709677424</v>
      </c>
      <c r="M33" s="41">
        <v>0.88709677419354838</v>
      </c>
      <c r="N33" s="54"/>
      <c r="O33" s="43">
        <v>2</v>
      </c>
      <c r="P33" s="43">
        <v>0</v>
      </c>
      <c r="Q33" s="43">
        <v>0</v>
      </c>
      <c r="R33" s="43">
        <v>2</v>
      </c>
      <c r="S33" s="43">
        <v>0</v>
      </c>
    </row>
    <row r="34" spans="1:19" ht="24.95" customHeight="1" x14ac:dyDescent="0.2">
      <c r="A34" s="35" t="s">
        <v>48</v>
      </c>
      <c r="B34" s="35" t="s">
        <v>80</v>
      </c>
      <c r="C34" s="39" t="s">
        <v>80</v>
      </c>
      <c r="D34" s="40">
        <v>4.4452466907340558</v>
      </c>
      <c r="E34" s="40">
        <v>3.7596670677898114</v>
      </c>
      <c r="F34" s="40">
        <v>2.6462093862815883</v>
      </c>
      <c r="G34" s="40">
        <v>2.5021058965102285</v>
      </c>
      <c r="H34" s="40">
        <v>7.4073405535499397</v>
      </c>
      <c r="I34" s="40">
        <v>6.476373846770958</v>
      </c>
      <c r="J34" s="41">
        <v>0.7861015736766811</v>
      </c>
      <c r="K34" s="41">
        <v>0.92485168094924197</v>
      </c>
      <c r="L34" s="41">
        <v>0.94770283479960904</v>
      </c>
      <c r="M34" s="41">
        <v>0.99156891495601174</v>
      </c>
      <c r="N34" s="53" t="s">
        <v>168</v>
      </c>
      <c r="O34" s="43">
        <v>0</v>
      </c>
      <c r="P34" s="43">
        <v>0</v>
      </c>
      <c r="Q34" s="43">
        <v>0</v>
      </c>
      <c r="R34" s="43">
        <v>0</v>
      </c>
      <c r="S34" s="43">
        <v>0</v>
      </c>
    </row>
    <row r="35" spans="1:19" ht="24.95" customHeight="1" x14ac:dyDescent="0.2">
      <c r="A35" s="35" t="s">
        <v>48</v>
      </c>
      <c r="B35" s="35" t="s">
        <v>83</v>
      </c>
      <c r="C35" s="39" t="s">
        <v>83</v>
      </c>
      <c r="D35" s="40">
        <v>4.2392947103274556</v>
      </c>
      <c r="E35" s="40">
        <v>3.8437237615449202</v>
      </c>
      <c r="F35" s="40">
        <v>2.7751889168765742</v>
      </c>
      <c r="G35" s="40">
        <v>2.3597816960537363</v>
      </c>
      <c r="H35" s="40">
        <v>7.2546179680940392</v>
      </c>
      <c r="I35" s="40">
        <v>6.3036314021830391</v>
      </c>
      <c r="J35" s="41">
        <v>0.74637217242851051</v>
      </c>
      <c r="K35" s="41">
        <v>0.87030342863402355</v>
      </c>
      <c r="L35" s="41">
        <v>1.2738677093515804</v>
      </c>
      <c r="M35" s="41">
        <v>0.80571847507331373</v>
      </c>
      <c r="N35" s="54"/>
      <c r="O35" s="43">
        <v>0</v>
      </c>
      <c r="P35" s="43">
        <v>0</v>
      </c>
      <c r="Q35" s="43">
        <v>0</v>
      </c>
      <c r="R35" s="43">
        <v>0</v>
      </c>
      <c r="S35" s="43">
        <v>0</v>
      </c>
    </row>
    <row r="36" spans="1:19" ht="24.95" customHeight="1" x14ac:dyDescent="0.2">
      <c r="A36" s="35" t="s">
        <v>48</v>
      </c>
      <c r="B36" s="35" t="s">
        <v>84</v>
      </c>
      <c r="C36" s="39" t="s">
        <v>143</v>
      </c>
      <c r="D36" s="40">
        <v>5.2459239130434785</v>
      </c>
      <c r="E36" s="40">
        <v>4.6483242753623184</v>
      </c>
      <c r="F36" s="40">
        <v>2.4476902173913042</v>
      </c>
      <c r="G36" s="40">
        <v>1.9592391304347827</v>
      </c>
      <c r="H36" s="40">
        <v>7.7241847826086953</v>
      </c>
      <c r="I36" s="40">
        <v>6.6075634057971007</v>
      </c>
      <c r="J36" s="41">
        <v>0.83733813910025356</v>
      </c>
      <c r="K36" s="41">
        <v>0.74803149606299213</v>
      </c>
      <c r="L36" s="41">
        <v>0.97531769305962845</v>
      </c>
      <c r="M36" s="41">
        <v>1.0249266862170088</v>
      </c>
      <c r="N36" s="56" t="s">
        <v>176</v>
      </c>
      <c r="O36" s="43">
        <v>2</v>
      </c>
      <c r="P36" s="43">
        <v>0</v>
      </c>
      <c r="Q36" s="43">
        <v>0</v>
      </c>
      <c r="R36" s="43">
        <v>0</v>
      </c>
      <c r="S36" s="43">
        <v>0</v>
      </c>
    </row>
    <row r="37" spans="1:19" ht="24.95" customHeight="1" x14ac:dyDescent="0.2">
      <c r="C37" s="110" t="s">
        <v>144</v>
      </c>
      <c r="D37" s="111"/>
      <c r="E37" s="111"/>
      <c r="F37" s="111"/>
      <c r="G37" s="111"/>
      <c r="H37" s="112"/>
      <c r="I37" s="112"/>
      <c r="J37" s="112"/>
      <c r="K37" s="112"/>
      <c r="L37" s="112"/>
      <c r="M37" s="112"/>
      <c r="N37" s="112"/>
      <c r="O37" s="112"/>
      <c r="P37" s="111"/>
      <c r="Q37" s="111"/>
      <c r="R37" s="111"/>
      <c r="S37" s="111"/>
    </row>
    <row r="38" spans="1:19" ht="24.95" customHeight="1" x14ac:dyDescent="0.2">
      <c r="A38" s="35" t="s">
        <v>87</v>
      </c>
      <c r="B38" s="35" t="s">
        <v>89</v>
      </c>
      <c r="C38" s="39" t="s">
        <v>89</v>
      </c>
      <c r="D38" s="40">
        <v>5.2066805845511483</v>
      </c>
      <c r="E38" s="40">
        <v>4.278705636743215</v>
      </c>
      <c r="F38" s="40">
        <v>2.2526096033402925</v>
      </c>
      <c r="G38" s="40">
        <v>1.9090814196242172</v>
      </c>
      <c r="H38" s="40">
        <v>7.4592901878914404</v>
      </c>
      <c r="I38" s="40">
        <v>6.4790187891440496</v>
      </c>
      <c r="J38" s="41">
        <v>0.82457912457912463</v>
      </c>
      <c r="K38" s="41">
        <v>0.80548780487804883</v>
      </c>
      <c r="L38" s="41">
        <v>0.81764122893954405</v>
      </c>
      <c r="M38" s="41">
        <v>0.93841642228739008</v>
      </c>
      <c r="N38" s="54"/>
      <c r="O38" s="43">
        <v>5</v>
      </c>
      <c r="P38" s="43">
        <v>0</v>
      </c>
      <c r="Q38" s="43">
        <v>0</v>
      </c>
      <c r="R38" s="43">
        <v>0</v>
      </c>
      <c r="S38" s="43">
        <v>0</v>
      </c>
    </row>
    <row r="39" spans="1:19" ht="24.95" customHeight="1" x14ac:dyDescent="0.2">
      <c r="A39" s="35" t="s">
        <v>87</v>
      </c>
      <c r="B39" s="35" t="s">
        <v>90</v>
      </c>
      <c r="C39" s="39" t="s">
        <v>90</v>
      </c>
      <c r="D39" s="40">
        <v>3.5082236842105261</v>
      </c>
      <c r="E39" s="40">
        <v>3.0580592105263156</v>
      </c>
      <c r="F39" s="40">
        <v>3.0480263157894738</v>
      </c>
      <c r="G39" s="40">
        <v>2.6275219298245616</v>
      </c>
      <c r="H39" s="40">
        <v>6.7082236842105267</v>
      </c>
      <c r="I39" s="40">
        <v>5.7507127192982459</v>
      </c>
      <c r="J39" s="41">
        <v>0.81434888685574869</v>
      </c>
      <c r="K39" s="41">
        <v>0.89461020211742059</v>
      </c>
      <c r="L39" s="41">
        <v>0.96323350377404426</v>
      </c>
      <c r="M39" s="41">
        <v>0.82047817898960118</v>
      </c>
      <c r="N39" s="56"/>
      <c r="O39" s="43">
        <v>0</v>
      </c>
      <c r="P39" s="43">
        <v>1</v>
      </c>
      <c r="Q39" s="43">
        <v>0</v>
      </c>
      <c r="R39" s="43">
        <v>12</v>
      </c>
      <c r="S39" s="43">
        <v>0</v>
      </c>
    </row>
    <row r="40" spans="1:19" ht="24.95" customHeight="1" x14ac:dyDescent="0.2">
      <c r="A40" s="35" t="s">
        <v>87</v>
      </c>
      <c r="B40" s="35" t="s">
        <v>91</v>
      </c>
      <c r="C40" s="39" t="s">
        <v>91</v>
      </c>
      <c r="D40" s="40">
        <v>5.5926892950391647</v>
      </c>
      <c r="E40" s="40">
        <v>4.0091383812010442</v>
      </c>
      <c r="F40" s="40">
        <v>2.0143603133159269</v>
      </c>
      <c r="G40" s="40">
        <v>2.0365535248041775</v>
      </c>
      <c r="H40" s="40">
        <v>7.6070496083550916</v>
      </c>
      <c r="I40" s="40">
        <v>6.0456919060052217</v>
      </c>
      <c r="J40" s="41">
        <v>0.60719178082191783</v>
      </c>
      <c r="K40" s="41">
        <v>1.0023228803716608</v>
      </c>
      <c r="L40" s="41">
        <v>0.95161290322580649</v>
      </c>
      <c r="M40" s="41">
        <v>1.0219941348973607</v>
      </c>
      <c r="N40" s="53" t="s">
        <v>169</v>
      </c>
      <c r="O40" s="43">
        <v>0</v>
      </c>
      <c r="P40" s="43">
        <v>0</v>
      </c>
      <c r="Q40" s="43">
        <v>0</v>
      </c>
      <c r="R40" s="43">
        <v>3</v>
      </c>
      <c r="S40" s="43">
        <v>0</v>
      </c>
    </row>
    <row r="41" spans="1:19" ht="24.95" customHeight="1" x14ac:dyDescent="0.2">
      <c r="A41" s="35" t="s">
        <v>87</v>
      </c>
      <c r="B41" s="35" t="s">
        <v>92</v>
      </c>
      <c r="C41" s="39" t="s">
        <v>145</v>
      </c>
      <c r="D41" s="40">
        <v>7.0438070776255719</v>
      </c>
      <c r="E41" s="40">
        <v>6.2268835616438354</v>
      </c>
      <c r="F41" s="40">
        <v>3.9811643835616439</v>
      </c>
      <c r="G41" s="40">
        <v>3.9696061643835616</v>
      </c>
      <c r="H41" s="40">
        <v>13.678224885844751</v>
      </c>
      <c r="I41" s="40">
        <v>11.395119863013699</v>
      </c>
      <c r="J41" s="41">
        <v>0.83077881188803937</v>
      </c>
      <c r="K41" s="41">
        <v>1.0579877112135176</v>
      </c>
      <c r="L41" s="41">
        <v>0.95923753665689149</v>
      </c>
      <c r="M41" s="41">
        <v>0.91959921798631472</v>
      </c>
      <c r="N41" s="53"/>
      <c r="O41" s="43">
        <v>0</v>
      </c>
      <c r="P41" s="43">
        <v>1</v>
      </c>
      <c r="Q41" s="43">
        <v>0</v>
      </c>
      <c r="R41" s="43">
        <v>9</v>
      </c>
      <c r="S41" s="43">
        <v>0</v>
      </c>
    </row>
    <row r="42" spans="1:19" ht="24.95" customHeight="1" x14ac:dyDescent="0.2">
      <c r="A42" s="35" t="s">
        <v>87</v>
      </c>
      <c r="B42" s="35" t="s">
        <v>66</v>
      </c>
      <c r="C42" s="39" t="s">
        <v>146</v>
      </c>
      <c r="D42" s="40">
        <v>28.636462882096069</v>
      </c>
      <c r="E42" s="40">
        <v>23.37117903930131</v>
      </c>
      <c r="F42" s="40">
        <v>3.7838427947598254</v>
      </c>
      <c r="G42" s="40">
        <v>1.8340611353711791</v>
      </c>
      <c r="H42" s="40">
        <v>34.003275109170303</v>
      </c>
      <c r="I42" s="40">
        <v>25.762008733624455</v>
      </c>
      <c r="J42" s="41">
        <v>0.78131731836281737</v>
      </c>
      <c r="K42" s="41">
        <v>0.4847085978072706</v>
      </c>
      <c r="L42" s="41">
        <v>0.86501099706744866</v>
      </c>
      <c r="M42" s="41" t="s">
        <v>157</v>
      </c>
      <c r="N42" s="53" t="s">
        <v>170</v>
      </c>
      <c r="O42" s="43">
        <v>0</v>
      </c>
      <c r="P42" s="43">
        <v>0</v>
      </c>
      <c r="Q42" s="43">
        <v>0</v>
      </c>
      <c r="R42" s="43">
        <v>0</v>
      </c>
      <c r="S42" s="43">
        <v>0</v>
      </c>
    </row>
    <row r="43" spans="1:19" ht="24.95" customHeight="1" x14ac:dyDescent="0.2">
      <c r="A43" s="35" t="s">
        <v>87</v>
      </c>
      <c r="B43" s="35" t="s">
        <v>93</v>
      </c>
      <c r="C43" s="39" t="s">
        <v>93</v>
      </c>
      <c r="D43" s="40">
        <v>33.57175925925926</v>
      </c>
      <c r="E43" s="40">
        <v>32.915895061728399</v>
      </c>
      <c r="F43" s="40">
        <v>6.8194444444444446</v>
      </c>
      <c r="G43" s="40">
        <v>6.4745370370370372</v>
      </c>
      <c r="H43" s="40">
        <v>40.391203703703702</v>
      </c>
      <c r="I43" s="40">
        <v>39.390432098765437</v>
      </c>
      <c r="J43" s="41">
        <v>0.9965365658718528</v>
      </c>
      <c r="K43" s="41">
        <v>0.90075853350189639</v>
      </c>
      <c r="L43" s="41">
        <v>0.96321707642462362</v>
      </c>
      <c r="M43" s="41">
        <v>1.0058651026392962</v>
      </c>
      <c r="N43" s="55"/>
      <c r="O43" s="43">
        <v>0</v>
      </c>
      <c r="P43" s="43">
        <v>0</v>
      </c>
      <c r="Q43" s="43">
        <v>0</v>
      </c>
      <c r="R43" s="43">
        <v>0</v>
      </c>
      <c r="S43" s="43">
        <v>0</v>
      </c>
    </row>
    <row r="44" spans="1:19" ht="24.95" customHeight="1" x14ac:dyDescent="0.2">
      <c r="A44" s="35" t="s">
        <v>87</v>
      </c>
      <c r="B44" s="35" t="s">
        <v>81</v>
      </c>
      <c r="C44" s="39" t="s">
        <v>147</v>
      </c>
      <c r="D44" s="40">
        <v>22.833333333333332</v>
      </c>
      <c r="E44" s="40">
        <v>17.487745098039216</v>
      </c>
      <c r="F44" s="40">
        <v>10.588235294117647</v>
      </c>
      <c r="G44" s="40">
        <v>8.5196078431372548</v>
      </c>
      <c r="H44" s="40">
        <v>35.03921568627451</v>
      </c>
      <c r="I44" s="40">
        <v>27.257352941176471</v>
      </c>
      <c r="J44" s="41">
        <v>0.79077335375191427</v>
      </c>
      <c r="K44" s="41">
        <v>0.72936400541271984</v>
      </c>
      <c r="L44" s="41">
        <v>0.73411534701857284</v>
      </c>
      <c r="M44" s="41">
        <v>0.967741935483871</v>
      </c>
      <c r="N44" s="53" t="s">
        <v>171</v>
      </c>
      <c r="O44" s="43">
        <v>0</v>
      </c>
      <c r="P44" s="43">
        <v>0</v>
      </c>
      <c r="Q44" s="43">
        <v>0</v>
      </c>
      <c r="R44" s="43">
        <v>0</v>
      </c>
      <c r="S44" s="43">
        <v>0</v>
      </c>
    </row>
    <row r="45" spans="1:19" ht="24.95" customHeight="1" x14ac:dyDescent="0.2">
      <c r="A45" s="35" t="s">
        <v>87</v>
      </c>
      <c r="B45" s="35" t="s">
        <v>83</v>
      </c>
      <c r="C45" s="39" t="s">
        <v>83</v>
      </c>
      <c r="D45" s="40">
        <v>4.512445095168375</v>
      </c>
      <c r="E45" s="40">
        <v>3.9701073694485118</v>
      </c>
      <c r="F45" s="40">
        <v>3.5169594924353338</v>
      </c>
      <c r="G45" s="40">
        <v>2.8405319668130793</v>
      </c>
      <c r="H45" s="40">
        <v>8.0294045876037092</v>
      </c>
      <c r="I45" s="40">
        <v>6.9753538311371406</v>
      </c>
      <c r="J45" s="41">
        <v>0.88722351571594882</v>
      </c>
      <c r="K45" s="41">
        <v>0.76962135499782391</v>
      </c>
      <c r="L45" s="41">
        <v>0.87047898338220908</v>
      </c>
      <c r="M45" s="41">
        <v>0.90424748342744909</v>
      </c>
      <c r="N45" s="51"/>
      <c r="O45" s="43">
        <v>3</v>
      </c>
      <c r="P45" s="43">
        <v>0</v>
      </c>
      <c r="Q45" s="43">
        <v>0</v>
      </c>
      <c r="R45" s="43">
        <v>0</v>
      </c>
      <c r="S45" s="43">
        <v>0</v>
      </c>
    </row>
    <row r="46" spans="1:19" ht="24.95" customHeight="1" x14ac:dyDescent="0.2">
      <c r="A46" s="35" t="s">
        <v>87</v>
      </c>
      <c r="B46" s="35" t="s">
        <v>88</v>
      </c>
      <c r="C46" s="39" t="s">
        <v>88</v>
      </c>
      <c r="D46" s="40">
        <v>7.6962025316455698</v>
      </c>
      <c r="E46" s="40">
        <v>6.8003516174402252</v>
      </c>
      <c r="F46" s="40">
        <v>4.8575949367088604</v>
      </c>
      <c r="G46" s="40">
        <v>3.7837552742616034</v>
      </c>
      <c r="H46" s="40">
        <v>12.773206751054852</v>
      </c>
      <c r="I46" s="40">
        <v>10.59465541490858</v>
      </c>
      <c r="J46" s="41">
        <v>0.86098949211908937</v>
      </c>
      <c r="K46" s="41">
        <v>0.78124035791422397</v>
      </c>
      <c r="L46" s="41">
        <v>0.92145650048875849</v>
      </c>
      <c r="M46" s="41">
        <v>0.77346041055718495</v>
      </c>
      <c r="N46" s="55" t="s">
        <v>172</v>
      </c>
      <c r="O46" s="43">
        <v>0</v>
      </c>
      <c r="P46" s="43">
        <v>0</v>
      </c>
      <c r="Q46" s="43">
        <v>0</v>
      </c>
      <c r="R46" s="43">
        <v>0</v>
      </c>
      <c r="S46" s="43">
        <v>0</v>
      </c>
    </row>
    <row r="47" spans="1:19" ht="24.95" customHeight="1" x14ac:dyDescent="0.2">
      <c r="A47" s="35" t="s">
        <v>87</v>
      </c>
      <c r="B47" s="35" t="s">
        <v>96</v>
      </c>
      <c r="C47" s="39" t="s">
        <v>148</v>
      </c>
      <c r="D47" s="40">
        <v>3.4677033492822966</v>
      </c>
      <c r="E47" s="40">
        <v>3.4055023923444976</v>
      </c>
      <c r="F47" s="40">
        <v>2.6142344497607657</v>
      </c>
      <c r="G47" s="40">
        <v>2.4130781499202549</v>
      </c>
      <c r="H47" s="40">
        <v>6.4449760765550241</v>
      </c>
      <c r="I47" s="40">
        <v>6.1203149920255182</v>
      </c>
      <c r="J47" s="41">
        <v>0.97574626865671643</v>
      </c>
      <c r="K47" s="41">
        <v>0.89208513468573325</v>
      </c>
      <c r="L47" s="41">
        <v>0.99364613880742914</v>
      </c>
      <c r="M47" s="41">
        <v>0.99132453567937429</v>
      </c>
      <c r="N47" s="53"/>
      <c r="O47" s="43">
        <v>4</v>
      </c>
      <c r="P47" s="43">
        <v>0</v>
      </c>
      <c r="Q47" s="43">
        <v>0</v>
      </c>
      <c r="R47" s="43">
        <v>1</v>
      </c>
      <c r="S47" s="43">
        <v>0</v>
      </c>
    </row>
    <row r="48" spans="1:19" ht="24.95" customHeight="1" x14ac:dyDescent="0.2">
      <c r="A48" s="35" t="s">
        <v>87</v>
      </c>
      <c r="B48" s="35" t="s">
        <v>97</v>
      </c>
      <c r="C48" s="39" t="s">
        <v>149</v>
      </c>
      <c r="D48" s="40">
        <v>4.778254649499285</v>
      </c>
      <c r="E48" s="40">
        <v>3.4657844539818785</v>
      </c>
      <c r="F48" s="40">
        <v>2.829160705770148</v>
      </c>
      <c r="G48" s="40">
        <v>2.9771101573676679</v>
      </c>
      <c r="H48" s="40">
        <v>8.2726514067715797</v>
      </c>
      <c r="I48" s="40">
        <v>6.8177157844539815</v>
      </c>
      <c r="J48" s="41">
        <v>0.65262212643678152</v>
      </c>
      <c r="K48" s="41">
        <v>1.0718125960061444</v>
      </c>
      <c r="L48" s="41">
        <v>0.89068627450980398</v>
      </c>
      <c r="M48" s="41">
        <v>1.0146786727519428</v>
      </c>
      <c r="N48" s="53" t="s">
        <v>173</v>
      </c>
      <c r="O48" s="43">
        <v>10</v>
      </c>
      <c r="P48" s="43">
        <v>0</v>
      </c>
      <c r="Q48" s="43">
        <v>0</v>
      </c>
      <c r="R48" s="43">
        <v>0</v>
      </c>
      <c r="S48" s="43">
        <v>0</v>
      </c>
    </row>
    <row r="49" spans="1:19" ht="24.95" customHeight="1" x14ac:dyDescent="0.2">
      <c r="A49" s="35" t="s">
        <v>87</v>
      </c>
      <c r="B49" s="35" t="s">
        <v>98</v>
      </c>
      <c r="C49" s="39" t="s">
        <v>150</v>
      </c>
      <c r="D49" s="40">
        <v>3.8719441210710128</v>
      </c>
      <c r="E49" s="40">
        <v>2.969247186651145</v>
      </c>
      <c r="F49" s="40">
        <v>3.2095459837019789</v>
      </c>
      <c r="G49" s="40">
        <v>2.9732246798603028</v>
      </c>
      <c r="H49" s="40">
        <v>7.0814901047729917</v>
      </c>
      <c r="I49" s="40">
        <v>6.0909002716336831</v>
      </c>
      <c r="J49" s="41">
        <v>0.7015125199015777</v>
      </c>
      <c r="K49" s="41">
        <v>0.89042675893886969</v>
      </c>
      <c r="L49" s="41">
        <v>0.91397849462365588</v>
      </c>
      <c r="M49" s="41">
        <v>0.98729227761485827</v>
      </c>
      <c r="N49" s="53" t="s">
        <v>173</v>
      </c>
      <c r="O49" s="43">
        <v>6</v>
      </c>
      <c r="P49" s="43">
        <v>0</v>
      </c>
      <c r="Q49" s="43">
        <v>0</v>
      </c>
      <c r="R49" s="43">
        <v>1</v>
      </c>
      <c r="S49" s="43">
        <v>0</v>
      </c>
    </row>
    <row r="50" spans="1:19" ht="24.95" customHeight="1" x14ac:dyDescent="0.2">
      <c r="A50" s="35" t="s">
        <v>87</v>
      </c>
      <c r="B50" s="35" t="s">
        <v>99</v>
      </c>
      <c r="C50" s="39" t="s">
        <v>151</v>
      </c>
      <c r="D50" s="40">
        <v>4.2605363984674334</v>
      </c>
      <c r="E50" s="40">
        <v>3.5025542784163473</v>
      </c>
      <c r="F50" s="40">
        <v>3.5217113665389528</v>
      </c>
      <c r="G50" s="40">
        <v>3.2177522349936143</v>
      </c>
      <c r="H50" s="40">
        <v>7.7822477650063853</v>
      </c>
      <c r="I50" s="40">
        <v>6.7203065134099615</v>
      </c>
      <c r="J50" s="41">
        <v>0.76934716817985305</v>
      </c>
      <c r="K50" s="41">
        <v>0.88526953012395504</v>
      </c>
      <c r="L50" s="41">
        <v>0.94134897360703818</v>
      </c>
      <c r="M50" s="41">
        <v>0.96187683284457481</v>
      </c>
      <c r="N50" s="54"/>
      <c r="O50" s="43">
        <v>0</v>
      </c>
      <c r="P50" s="43">
        <v>1</v>
      </c>
      <c r="Q50" s="43">
        <v>0</v>
      </c>
      <c r="R50" s="43">
        <v>1</v>
      </c>
      <c r="S50" s="43">
        <v>0</v>
      </c>
    </row>
    <row r="51" spans="1:19" ht="24.95" customHeight="1" x14ac:dyDescent="0.2">
      <c r="A51" s="35" t="s">
        <v>87</v>
      </c>
      <c r="B51" s="35" t="s">
        <v>100</v>
      </c>
      <c r="C51" s="39" t="s">
        <v>152</v>
      </c>
      <c r="D51" s="40">
        <v>3.7444267515923566</v>
      </c>
      <c r="E51" s="40">
        <v>3.3817675159235669</v>
      </c>
      <c r="F51" s="40">
        <v>2.5828025477707008</v>
      </c>
      <c r="G51" s="40">
        <v>2.5171178343949046</v>
      </c>
      <c r="H51" s="40">
        <v>6.327229299363057</v>
      </c>
      <c r="I51" s="40">
        <v>5.8988853503184711</v>
      </c>
      <c r="J51" s="41">
        <v>0.86500596658711215</v>
      </c>
      <c r="K51" s="41">
        <v>0.94447004608294927</v>
      </c>
      <c r="L51" s="41">
        <v>0.99777942264988895</v>
      </c>
      <c r="M51" s="41">
        <v>1.0353817504655494</v>
      </c>
      <c r="N51" s="54" t="s">
        <v>177</v>
      </c>
      <c r="O51" s="43">
        <v>0</v>
      </c>
      <c r="P51" s="43">
        <v>0</v>
      </c>
      <c r="Q51" s="43">
        <v>0</v>
      </c>
      <c r="R51" s="43">
        <v>5</v>
      </c>
      <c r="S51" s="43">
        <v>0</v>
      </c>
    </row>
    <row r="52" spans="1:19" ht="24.95" customHeight="1" x14ac:dyDescent="0.2">
      <c r="A52" s="35" t="s">
        <v>87</v>
      </c>
      <c r="B52" s="35" t="s">
        <v>101</v>
      </c>
      <c r="C52" s="39" t="s">
        <v>153</v>
      </c>
      <c r="D52" s="40">
        <v>4.3741808650065535</v>
      </c>
      <c r="E52" s="40">
        <v>3.63564875491481</v>
      </c>
      <c r="F52" s="40">
        <v>3.1605504587155964</v>
      </c>
      <c r="G52" s="40">
        <v>3.0347313237221494</v>
      </c>
      <c r="H52" s="40">
        <v>8.0058977719528173</v>
      </c>
      <c r="I52" s="40">
        <v>6.8604193971166447</v>
      </c>
      <c r="J52" s="41">
        <v>0.76604018146467923</v>
      </c>
      <c r="K52" s="41">
        <v>0.94449262792714661</v>
      </c>
      <c r="L52" s="41">
        <v>0.978494623655914</v>
      </c>
      <c r="M52" s="41">
        <v>1</v>
      </c>
      <c r="N52" s="54"/>
      <c r="O52" s="43">
        <v>5</v>
      </c>
      <c r="P52" s="43">
        <v>0</v>
      </c>
      <c r="Q52" s="43">
        <v>0</v>
      </c>
      <c r="R52" s="43">
        <v>2</v>
      </c>
      <c r="S52" s="43">
        <v>0</v>
      </c>
    </row>
    <row r="53" spans="1:19" ht="24.95" customHeight="1" x14ac:dyDescent="0.2">
      <c r="A53" s="35" t="s">
        <v>87</v>
      </c>
      <c r="B53" s="35" t="s">
        <v>102</v>
      </c>
      <c r="C53" s="39" t="s">
        <v>154</v>
      </c>
      <c r="D53" s="40">
        <v>3.7768969422423555</v>
      </c>
      <c r="E53" s="40">
        <v>4.2636277840694605</v>
      </c>
      <c r="F53" s="40">
        <v>3.3439033597583996</v>
      </c>
      <c r="G53" s="40">
        <v>3.186013590033975</v>
      </c>
      <c r="H53" s="40">
        <v>7.1208003020007551</v>
      </c>
      <c r="I53" s="40">
        <v>7.4496413741034351</v>
      </c>
      <c r="J53" s="41">
        <v>0.93636101499423308</v>
      </c>
      <c r="K53" s="41">
        <v>0.82346859653657278</v>
      </c>
      <c r="L53" s="41">
        <v>1.2983870967741935</v>
      </c>
      <c r="M53" s="41">
        <v>1.1601735144868226</v>
      </c>
      <c r="N53" s="54" t="s">
        <v>179</v>
      </c>
      <c r="O53" s="43">
        <v>15</v>
      </c>
      <c r="P53" s="43">
        <v>0</v>
      </c>
      <c r="Q53" s="43">
        <v>0</v>
      </c>
      <c r="R53" s="43">
        <v>4</v>
      </c>
      <c r="S53" s="43">
        <v>0</v>
      </c>
    </row>
    <row r="54" spans="1:19" ht="24.95" customHeight="1" x14ac:dyDescent="0.2">
      <c r="A54" s="35" t="s">
        <v>87</v>
      </c>
      <c r="B54" s="35" t="s">
        <v>95</v>
      </c>
      <c r="C54" s="39" t="s">
        <v>155</v>
      </c>
      <c r="D54" s="40">
        <v>3.8982412060301508</v>
      </c>
      <c r="E54" s="40">
        <v>3.299937185929648</v>
      </c>
      <c r="F54" s="40">
        <v>2.7525125628140703</v>
      </c>
      <c r="G54" s="40">
        <v>2.6306532663316582</v>
      </c>
      <c r="H54" s="40">
        <v>7.2575376884422109</v>
      </c>
      <c r="I54" s="40">
        <v>6.4331030150753765</v>
      </c>
      <c r="J54" s="41">
        <v>0.79074519230769236</v>
      </c>
      <c r="K54" s="41">
        <v>0.90490390987408875</v>
      </c>
      <c r="L54" s="41">
        <v>0.95992179863147609</v>
      </c>
      <c r="M54" s="41">
        <v>1.0681818181818181</v>
      </c>
      <c r="N54" s="54"/>
      <c r="O54" s="43">
        <v>1</v>
      </c>
      <c r="P54" s="43">
        <v>0</v>
      </c>
      <c r="Q54" s="43">
        <v>0</v>
      </c>
      <c r="R54" s="43">
        <v>1</v>
      </c>
      <c r="S54" s="43">
        <v>0</v>
      </c>
    </row>
    <row r="55" spans="1:19" ht="24.95" customHeight="1" x14ac:dyDescent="0.2">
      <c r="A55" s="35" t="s">
        <v>87</v>
      </c>
      <c r="B55" s="35" t="s">
        <v>94</v>
      </c>
      <c r="C55" s="39" t="s">
        <v>156</v>
      </c>
      <c r="D55" s="40">
        <v>7.4296577946768059</v>
      </c>
      <c r="E55" s="40">
        <v>7.0500633713561465</v>
      </c>
      <c r="F55" s="40">
        <v>4.3403041825095059</v>
      </c>
      <c r="G55" s="40">
        <v>3.8811787072243344</v>
      </c>
      <c r="H55" s="40">
        <v>11.769961977186313</v>
      </c>
      <c r="I55" s="40">
        <v>10.931242078580482</v>
      </c>
      <c r="J55" s="41">
        <v>0.9301624737945493</v>
      </c>
      <c r="K55" s="41">
        <v>0.84915677701436598</v>
      </c>
      <c r="L55" s="41">
        <v>0.9838709677419355</v>
      </c>
      <c r="M55" s="41">
        <v>1</v>
      </c>
      <c r="N55" s="56"/>
      <c r="O55" s="43">
        <v>0</v>
      </c>
      <c r="P55" s="43">
        <v>0</v>
      </c>
      <c r="Q55" s="43">
        <v>0</v>
      </c>
      <c r="R55" s="43">
        <v>0</v>
      </c>
      <c r="S55" s="43">
        <v>0</v>
      </c>
    </row>
    <row r="56" spans="1:19" x14ac:dyDescent="0.2">
      <c r="C56" s="45"/>
    </row>
    <row r="67" spans="14:19" x14ac:dyDescent="0.2">
      <c r="N67" s="47"/>
      <c r="O67" s="47"/>
      <c r="P67" s="47"/>
      <c r="Q67" s="47"/>
      <c r="R67" s="47"/>
      <c r="S67" s="47"/>
    </row>
  </sheetData>
  <mergeCells count="14">
    <mergeCell ref="L4:M4"/>
    <mergeCell ref="C6:S6"/>
    <mergeCell ref="C12:S12"/>
    <mergeCell ref="C37:S37"/>
    <mergeCell ref="C2:S2"/>
    <mergeCell ref="C3:C5"/>
    <mergeCell ref="D3:I3"/>
    <mergeCell ref="J3:M3"/>
    <mergeCell ref="N3:N4"/>
    <mergeCell ref="O3:S4"/>
    <mergeCell ref="D4:E4"/>
    <mergeCell ref="F4:G4"/>
    <mergeCell ref="H4:I4"/>
    <mergeCell ref="J4:K4"/>
  </mergeCells>
  <conditionalFormatting sqref="P1:S2 O7:O11 O13:O36 O38:O55 P6:S1048576">
    <cfRule type="cellIs" dxfId="5" priority="6" operator="greaterThan">
      <formula>0</formula>
    </cfRule>
  </conditionalFormatting>
  <conditionalFormatting sqref="J7:M11 J38:M55">
    <cfRule type="cellIs" dxfId="4" priority="4" stopIfTrue="1" operator="greaterThan">
      <formula>1.101</formula>
    </cfRule>
    <cfRule type="cellIs" dxfId="3" priority="5" stopIfTrue="1" operator="lessThan">
      <formula>0.8</formula>
    </cfRule>
  </conditionalFormatting>
  <conditionalFormatting sqref="J13:M36">
    <cfRule type="cellIs" dxfId="2" priority="2" stopIfTrue="1" operator="greaterThan">
      <formula>1.101</formula>
    </cfRule>
    <cfRule type="cellIs" dxfId="1" priority="3" stopIfTrue="1" operator="lessThan">
      <formula>0.8</formula>
    </cfRule>
  </conditionalFormatting>
  <conditionalFormatting sqref="O1:S2 O6:S1048576">
    <cfRule type="cellIs" dxfId="0" priority="1" operator="greaterThan">
      <formula>0.1</formula>
    </cfRule>
  </conditionalFormatting>
  <dataValidations count="1">
    <dataValidation operator="greaterThan" allowBlank="1" showInputMessage="1" showErrorMessage="1" sqref="C47:C52 C55 C7:C45 N33"/>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NStf-Fil Return</vt:lpstr>
      <vt:lpstr>Fill Rate By Site</vt:lpstr>
      <vt:lpstr>CHPPD By Site</vt:lpstr>
      <vt:lpstr>Dashboard</vt:lpstr>
    </vt:vector>
  </TitlesOfParts>
  <Company>United Lincolnshire Hospitals NHS Trust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Thomas Michael (ULHT)</dc:creator>
  <cp:lastModifiedBy>Waddie Ian (ULHT)</cp:lastModifiedBy>
  <dcterms:created xsi:type="dcterms:W3CDTF">2020-01-03T13:32:21Z</dcterms:created>
  <dcterms:modified xsi:type="dcterms:W3CDTF">2020-01-16T09:43:31Z</dcterms:modified>
</cp:coreProperties>
</file>