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 activeTab="3"/>
  </bookViews>
  <sheets>
    <sheet name="NStf-Fil Return" sheetId="1" r:id="rId1"/>
    <sheet name="Fill Rate By Site" sheetId="2" r:id="rId2"/>
    <sheet name="CHPPD By Site" sheetId="3" r:id="rId3"/>
    <sheet name="Dashboar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0" i="1" l="1"/>
  <c r="AS60" i="1"/>
  <c r="AR60" i="1"/>
  <c r="AQ60" i="1"/>
  <c r="AN60" i="1"/>
  <c r="AM60" i="1"/>
  <c r="AT59" i="1"/>
  <c r="AS59" i="1"/>
  <c r="AR59" i="1"/>
  <c r="AQ59" i="1"/>
  <c r="AN59" i="1"/>
  <c r="AM59" i="1"/>
  <c r="AT58" i="1"/>
  <c r="AS58" i="1"/>
  <c r="AR58" i="1"/>
  <c r="AQ58" i="1"/>
  <c r="AN58" i="1"/>
  <c r="AM58" i="1"/>
  <c r="AT57" i="1"/>
  <c r="AS57" i="1"/>
  <c r="AR57" i="1"/>
  <c r="AQ57" i="1"/>
  <c r="AN57" i="1"/>
  <c r="AM57" i="1"/>
  <c r="AT56" i="1"/>
  <c r="AS56" i="1"/>
  <c r="AR56" i="1"/>
  <c r="AQ56" i="1"/>
  <c r="AN56" i="1"/>
  <c r="AM56" i="1"/>
  <c r="AT55" i="1"/>
  <c r="AS55" i="1"/>
  <c r="AR55" i="1"/>
  <c r="AQ55" i="1"/>
  <c r="AN55" i="1"/>
  <c r="AM55" i="1"/>
  <c r="AT54" i="1"/>
  <c r="AS54" i="1"/>
  <c r="AR54" i="1"/>
  <c r="AQ54" i="1"/>
  <c r="AN54" i="1"/>
  <c r="AM54" i="1"/>
  <c r="AT53" i="1"/>
  <c r="AS53" i="1"/>
  <c r="AR53" i="1"/>
  <c r="AQ53" i="1"/>
  <c r="AN53" i="1"/>
  <c r="AM53" i="1"/>
  <c r="AT52" i="1"/>
  <c r="AS52" i="1"/>
  <c r="AR52" i="1"/>
  <c r="AQ52" i="1"/>
  <c r="AN52" i="1"/>
  <c r="AM52" i="1"/>
  <c r="AT51" i="1"/>
  <c r="AS51" i="1"/>
  <c r="AR51" i="1"/>
  <c r="AQ51" i="1"/>
  <c r="AN51" i="1"/>
  <c r="AM51" i="1"/>
  <c r="AT50" i="1"/>
  <c r="AS50" i="1"/>
  <c r="AR50" i="1"/>
  <c r="AQ50" i="1"/>
  <c r="AN50" i="1"/>
  <c r="AM50" i="1"/>
  <c r="AT49" i="1"/>
  <c r="AS49" i="1"/>
  <c r="AR49" i="1"/>
  <c r="AQ49" i="1"/>
  <c r="AN49" i="1"/>
  <c r="AM49" i="1"/>
  <c r="AT48" i="1"/>
  <c r="AS48" i="1"/>
  <c r="AR48" i="1"/>
  <c r="AQ48" i="1"/>
  <c r="AN48" i="1"/>
  <c r="AM48" i="1"/>
  <c r="AT47" i="1"/>
  <c r="AS47" i="1"/>
  <c r="AR47" i="1"/>
  <c r="AQ47" i="1"/>
  <c r="AN47" i="1"/>
  <c r="AM47" i="1"/>
  <c r="AT46" i="1"/>
  <c r="AS46" i="1"/>
  <c r="AR46" i="1"/>
  <c r="AQ46" i="1"/>
  <c r="AN46" i="1"/>
  <c r="AM46" i="1"/>
  <c r="AT45" i="1"/>
  <c r="AS45" i="1"/>
  <c r="AR45" i="1"/>
  <c r="AQ45" i="1"/>
  <c r="AN45" i="1"/>
  <c r="AM45" i="1"/>
  <c r="AT44" i="1"/>
  <c r="AS44" i="1"/>
  <c r="AR44" i="1"/>
  <c r="AQ44" i="1"/>
  <c r="AN44" i="1"/>
  <c r="AM44" i="1"/>
  <c r="AT43" i="1"/>
  <c r="AS43" i="1"/>
  <c r="AR43" i="1"/>
  <c r="AQ43" i="1"/>
  <c r="AN43" i="1"/>
  <c r="AM43" i="1"/>
  <c r="AT42" i="1"/>
  <c r="AS42" i="1"/>
  <c r="AR42" i="1"/>
  <c r="AQ42" i="1"/>
  <c r="AN42" i="1"/>
  <c r="AM42" i="1"/>
  <c r="AT41" i="1"/>
  <c r="AS41" i="1"/>
  <c r="AR41" i="1"/>
  <c r="AQ41" i="1"/>
  <c r="AN41" i="1"/>
  <c r="AM41" i="1"/>
  <c r="AT40" i="1"/>
  <c r="AS40" i="1"/>
  <c r="AR40" i="1"/>
  <c r="AQ40" i="1"/>
  <c r="AN40" i="1"/>
  <c r="AM40" i="1"/>
  <c r="AT39" i="1"/>
  <c r="AS39" i="1"/>
  <c r="AR39" i="1"/>
  <c r="AQ39" i="1"/>
  <c r="AN39" i="1"/>
  <c r="AM39" i="1"/>
  <c r="AT38" i="1"/>
  <c r="AS38" i="1"/>
  <c r="AR38" i="1"/>
  <c r="AQ38" i="1"/>
  <c r="AN38" i="1"/>
  <c r="AM38" i="1"/>
  <c r="AT37" i="1"/>
  <c r="AS37" i="1"/>
  <c r="AR37" i="1"/>
  <c r="AQ37" i="1"/>
  <c r="AN37" i="1"/>
  <c r="AM37" i="1"/>
  <c r="AT36" i="1"/>
  <c r="AS36" i="1"/>
  <c r="AR36" i="1"/>
  <c r="AQ36" i="1"/>
  <c r="AN36" i="1"/>
  <c r="AM36" i="1"/>
  <c r="AT35" i="1"/>
  <c r="AS35" i="1"/>
  <c r="AR35" i="1"/>
  <c r="AQ35" i="1"/>
  <c r="AN35" i="1"/>
  <c r="AM35" i="1"/>
  <c r="AT34" i="1"/>
  <c r="AS34" i="1"/>
  <c r="AR34" i="1"/>
  <c r="AQ34" i="1"/>
  <c r="AN34" i="1"/>
  <c r="AM34" i="1"/>
  <c r="AT33" i="1"/>
  <c r="AS33" i="1"/>
  <c r="AR33" i="1"/>
  <c r="AQ33" i="1"/>
  <c r="AN33" i="1"/>
  <c r="AM33" i="1"/>
  <c r="AT32" i="1"/>
  <c r="AS32" i="1"/>
  <c r="AR32" i="1"/>
  <c r="AQ32" i="1"/>
  <c r="AN32" i="1"/>
  <c r="AM32" i="1"/>
  <c r="AT31" i="1"/>
  <c r="AS31" i="1"/>
  <c r="AR31" i="1"/>
  <c r="AQ31" i="1"/>
  <c r="AN31" i="1"/>
  <c r="AM31" i="1"/>
  <c r="AT30" i="1"/>
  <c r="AS30" i="1"/>
  <c r="AR30" i="1"/>
  <c r="AQ30" i="1"/>
  <c r="AN30" i="1"/>
  <c r="AM30" i="1"/>
  <c r="AT29" i="1"/>
  <c r="AS29" i="1"/>
  <c r="AR29" i="1"/>
  <c r="AQ29" i="1"/>
  <c r="AN29" i="1"/>
  <c r="AM29" i="1"/>
  <c r="AT28" i="1"/>
  <c r="AS28" i="1"/>
  <c r="AR28" i="1"/>
  <c r="AQ28" i="1"/>
  <c r="AN28" i="1"/>
  <c r="AM28" i="1"/>
  <c r="AT27" i="1"/>
  <c r="AS27" i="1"/>
  <c r="AR27" i="1"/>
  <c r="AQ27" i="1"/>
  <c r="AN27" i="1"/>
  <c r="AM27" i="1"/>
  <c r="AT26" i="1"/>
  <c r="AS26" i="1"/>
  <c r="AR26" i="1"/>
  <c r="AQ26" i="1"/>
  <c r="AN26" i="1"/>
  <c r="AM26" i="1"/>
  <c r="AT25" i="1"/>
  <c r="AS25" i="1"/>
  <c r="AR25" i="1"/>
  <c r="AQ25" i="1"/>
  <c r="AN25" i="1"/>
  <c r="AM25" i="1"/>
  <c r="AT24" i="1"/>
  <c r="AS24" i="1"/>
  <c r="AR24" i="1"/>
  <c r="AQ24" i="1"/>
  <c r="AN24" i="1"/>
  <c r="AM24" i="1"/>
  <c r="AT23" i="1"/>
  <c r="AS23" i="1"/>
  <c r="AR23" i="1"/>
  <c r="AQ23" i="1"/>
  <c r="AN23" i="1"/>
  <c r="AM23" i="1"/>
  <c r="AT22" i="1"/>
  <c r="AS22" i="1"/>
  <c r="AR22" i="1"/>
  <c r="AQ22" i="1"/>
  <c r="AN22" i="1"/>
  <c r="AM22" i="1"/>
  <c r="AT21" i="1"/>
  <c r="AS21" i="1"/>
  <c r="AR21" i="1"/>
  <c r="AQ21" i="1"/>
  <c r="AN21" i="1"/>
  <c r="AM21" i="1"/>
  <c r="AT20" i="1"/>
  <c r="AS20" i="1"/>
  <c r="AR20" i="1"/>
  <c r="AQ20" i="1"/>
  <c r="AN20" i="1"/>
  <c r="AM20" i="1"/>
  <c r="AT19" i="1"/>
  <c r="AS19" i="1"/>
  <c r="AR19" i="1"/>
  <c r="AQ19" i="1"/>
  <c r="AN19" i="1"/>
  <c r="AM19" i="1"/>
  <c r="AT18" i="1"/>
  <c r="AS18" i="1"/>
  <c r="AR18" i="1"/>
  <c r="AQ18" i="1"/>
  <c r="AN18" i="1"/>
  <c r="AM18" i="1"/>
  <c r="AT17" i="1"/>
  <c r="AS17" i="1"/>
  <c r="AR17" i="1"/>
  <c r="AQ17" i="1"/>
  <c r="AN17" i="1"/>
  <c r="AM17" i="1"/>
  <c r="AT16" i="1"/>
  <c r="AS16" i="1"/>
  <c r="AR16" i="1"/>
  <c r="AQ16" i="1"/>
  <c r="AN16" i="1"/>
  <c r="AM16" i="1"/>
  <c r="AT15" i="1"/>
  <c r="AS15" i="1"/>
  <c r="AR15" i="1"/>
  <c r="AQ15" i="1"/>
  <c r="AN15" i="1"/>
  <c r="AM15" i="1"/>
  <c r="AT14" i="1"/>
  <c r="AS14" i="1"/>
  <c r="AR14" i="1"/>
  <c r="AQ14" i="1"/>
  <c r="AN14" i="1"/>
  <c r="AM14" i="1"/>
  <c r="AP14" i="1" l="1"/>
  <c r="AK15" i="1"/>
  <c r="AJ15" i="1"/>
  <c r="AD15" i="1"/>
  <c r="AE16" i="1"/>
  <c r="AL16" i="1"/>
  <c r="AO17" i="1"/>
  <c r="AP18" i="1"/>
  <c r="AK19" i="1"/>
  <c r="AJ19" i="1"/>
  <c r="AD19" i="1"/>
  <c r="AE20" i="1"/>
  <c r="AL20" i="1"/>
  <c r="AO21" i="1"/>
  <c r="AP22" i="1"/>
  <c r="AK23" i="1"/>
  <c r="AJ23" i="1"/>
  <c r="AD23" i="1"/>
  <c r="AE24" i="1"/>
  <c r="AL24" i="1"/>
  <c r="AO25" i="1"/>
  <c r="AP26" i="1"/>
  <c r="AK27" i="1"/>
  <c r="AJ27" i="1"/>
  <c r="AD27" i="1"/>
  <c r="AE28" i="1"/>
  <c r="AL28" i="1"/>
  <c r="AO29" i="1"/>
  <c r="AP30" i="1"/>
  <c r="AK31" i="1"/>
  <c r="AJ31" i="1"/>
  <c r="AD31" i="1"/>
  <c r="AE32" i="1"/>
  <c r="AL32" i="1"/>
  <c r="AO33" i="1"/>
  <c r="AP34" i="1"/>
  <c r="AK35" i="1"/>
  <c r="AJ35" i="1"/>
  <c r="AD35" i="1"/>
  <c r="AE36" i="1"/>
  <c r="AL36" i="1"/>
  <c r="AO37" i="1"/>
  <c r="AP38" i="1"/>
  <c r="AK39" i="1"/>
  <c r="AJ39" i="1"/>
  <c r="AD39" i="1"/>
  <c r="AE40" i="1"/>
  <c r="AL40" i="1"/>
  <c r="AO41" i="1"/>
  <c r="AP42" i="1"/>
  <c r="AK43" i="1"/>
  <c r="AD43" i="1"/>
  <c r="AJ43" i="1"/>
  <c r="AO44" i="1"/>
  <c r="AD45" i="1"/>
  <c r="AK45" i="1"/>
  <c r="AJ45" i="1"/>
  <c r="AK47" i="1"/>
  <c r="AJ47" i="1"/>
  <c r="AD47" i="1"/>
  <c r="AO55" i="1"/>
  <c r="AP58" i="1"/>
  <c r="AP44" i="1"/>
  <c r="AP46" i="1"/>
  <c r="AE47" i="1"/>
  <c r="AL47" i="1"/>
  <c r="AK48" i="1"/>
  <c r="AD48" i="1"/>
  <c r="AJ48" i="1"/>
  <c r="AJ49" i="1"/>
  <c r="AD49" i="1"/>
  <c r="AK49" i="1"/>
  <c r="AK50" i="1"/>
  <c r="AJ50" i="1"/>
  <c r="AD50" i="1"/>
  <c r="AK51" i="1"/>
  <c r="AJ51" i="1"/>
  <c r="AD51" i="1"/>
  <c r="AK52" i="1"/>
  <c r="AD52" i="1"/>
  <c r="AJ52" i="1"/>
  <c r="AJ53" i="1"/>
  <c r="AD53" i="1"/>
  <c r="AK53" i="1"/>
  <c r="AK54" i="1"/>
  <c r="AJ54" i="1"/>
  <c r="AD54" i="1"/>
  <c r="AE59" i="1"/>
  <c r="AL59" i="1"/>
  <c r="AO60" i="1"/>
  <c r="AK14" i="1"/>
  <c r="AJ14" i="1"/>
  <c r="AD14" i="1"/>
  <c r="AL15" i="1"/>
  <c r="AE15" i="1"/>
  <c r="AO16" i="1"/>
  <c r="AP17" i="1"/>
  <c r="AK18" i="1"/>
  <c r="AJ18" i="1"/>
  <c r="AD18" i="1"/>
  <c r="AL19" i="1"/>
  <c r="AE19" i="1"/>
  <c r="AO20" i="1"/>
  <c r="AP21" i="1"/>
  <c r="AK22" i="1"/>
  <c r="AJ22" i="1"/>
  <c r="AD22" i="1"/>
  <c r="AL23" i="1"/>
  <c r="AE23" i="1"/>
  <c r="AO24" i="1"/>
  <c r="AP25" i="1"/>
  <c r="AK26" i="1"/>
  <c r="AJ26" i="1"/>
  <c r="AD26" i="1"/>
  <c r="AL27" i="1"/>
  <c r="AE27" i="1"/>
  <c r="AO28" i="1"/>
  <c r="AP29" i="1"/>
  <c r="AK30" i="1"/>
  <c r="AJ30" i="1"/>
  <c r="AD30" i="1"/>
  <c r="AL31" i="1"/>
  <c r="AE31" i="1"/>
  <c r="AO32" i="1"/>
  <c r="AP33" i="1"/>
  <c r="AK34" i="1"/>
  <c r="AJ34" i="1"/>
  <c r="AD34" i="1"/>
  <c r="AL35" i="1"/>
  <c r="AE35" i="1"/>
  <c r="AO36" i="1"/>
  <c r="AP37" i="1"/>
  <c r="AK38" i="1"/>
  <c r="AJ38" i="1"/>
  <c r="AD38" i="1"/>
  <c r="AL39" i="1"/>
  <c r="AE39" i="1"/>
  <c r="AO40" i="1"/>
  <c r="AP41" i="1"/>
  <c r="AK42" i="1"/>
  <c r="AJ42" i="1"/>
  <c r="AD42" i="1"/>
  <c r="AL43" i="1"/>
  <c r="AE43" i="1"/>
  <c r="AL45" i="1"/>
  <c r="AE45" i="1"/>
  <c r="AO47" i="1"/>
  <c r="AE49" i="1"/>
  <c r="AL49" i="1"/>
  <c r="AE50" i="1"/>
  <c r="AL50" i="1"/>
  <c r="AE51" i="1"/>
  <c r="AL51" i="1"/>
  <c r="AE53" i="1"/>
  <c r="AL53" i="1"/>
  <c r="AL54" i="1"/>
  <c r="AE54" i="1"/>
  <c r="AO43" i="1"/>
  <c r="AE48" i="1"/>
  <c r="AL48" i="1"/>
  <c r="AO50" i="1"/>
  <c r="AO51" i="1"/>
  <c r="AE52" i="1"/>
  <c r="AL52" i="1"/>
  <c r="AE56" i="1"/>
  <c r="AL56" i="1"/>
  <c r="AL14" i="1"/>
  <c r="AE14" i="1"/>
  <c r="AO15" i="1"/>
  <c r="AP16" i="1"/>
  <c r="AK17" i="1"/>
  <c r="AJ17" i="1"/>
  <c r="AD17" i="1"/>
  <c r="AL18" i="1"/>
  <c r="AE18" i="1"/>
  <c r="AO19" i="1"/>
  <c r="AP20" i="1"/>
  <c r="AK21" i="1"/>
  <c r="AJ21" i="1"/>
  <c r="AD21" i="1"/>
  <c r="AL22" i="1"/>
  <c r="AE22" i="1"/>
  <c r="AO23" i="1"/>
  <c r="AP24" i="1"/>
  <c r="AK25" i="1"/>
  <c r="AJ25" i="1"/>
  <c r="AD25" i="1"/>
  <c r="AL26" i="1"/>
  <c r="AE26" i="1"/>
  <c r="AO27" i="1"/>
  <c r="AP28" i="1"/>
  <c r="AK29" i="1"/>
  <c r="AJ29" i="1"/>
  <c r="AD29" i="1"/>
  <c r="AL30" i="1"/>
  <c r="AE30" i="1"/>
  <c r="AO31" i="1"/>
  <c r="AP32" i="1"/>
  <c r="AK33" i="1"/>
  <c r="AJ33" i="1"/>
  <c r="AD33" i="1"/>
  <c r="AL34" i="1"/>
  <c r="AE34" i="1"/>
  <c r="AO35" i="1"/>
  <c r="AP36" i="1"/>
  <c r="AK37" i="1"/>
  <c r="AJ37" i="1"/>
  <c r="AD37" i="1"/>
  <c r="AL38" i="1"/>
  <c r="AE38" i="1"/>
  <c r="AO39" i="1"/>
  <c r="AP40" i="1"/>
  <c r="AK41" i="1"/>
  <c r="AJ41" i="1"/>
  <c r="AD41" i="1"/>
  <c r="AL42" i="1"/>
  <c r="AE42" i="1"/>
  <c r="AK44" i="1"/>
  <c r="AJ44" i="1"/>
  <c r="AD44" i="1"/>
  <c r="AO45" i="1"/>
  <c r="AK46" i="1"/>
  <c r="AJ46" i="1"/>
  <c r="AD46" i="1"/>
  <c r="AP47" i="1"/>
  <c r="AO48" i="1"/>
  <c r="AO49" i="1"/>
  <c r="AP51" i="1"/>
  <c r="AO52" i="1"/>
  <c r="AO53" i="1"/>
  <c r="AP54" i="1"/>
  <c r="AO56" i="1"/>
  <c r="AP43" i="1"/>
  <c r="AE46" i="1"/>
  <c r="AL46" i="1"/>
  <c r="AP48" i="1"/>
  <c r="AP49" i="1"/>
  <c r="AP50" i="1"/>
  <c r="AP52" i="1"/>
  <c r="AP53" i="1"/>
  <c r="AP56" i="1"/>
  <c r="AO14" i="1"/>
  <c r="AP15" i="1"/>
  <c r="AD16" i="1"/>
  <c r="AK16" i="1"/>
  <c r="AJ16" i="1"/>
  <c r="AE17" i="1"/>
  <c r="AL17" i="1"/>
  <c r="AO18" i="1"/>
  <c r="AP19" i="1"/>
  <c r="AD20" i="1"/>
  <c r="AK20" i="1"/>
  <c r="AJ20" i="1"/>
  <c r="AE21" i="1"/>
  <c r="AL21" i="1"/>
  <c r="AO22" i="1"/>
  <c r="AP23" i="1"/>
  <c r="AD24" i="1"/>
  <c r="AK24" i="1"/>
  <c r="AJ24" i="1"/>
  <c r="AE25" i="1"/>
  <c r="AL25" i="1"/>
  <c r="AO26" i="1"/>
  <c r="AP27" i="1"/>
  <c r="AD28" i="1"/>
  <c r="AK28" i="1"/>
  <c r="AJ28" i="1"/>
  <c r="AE29" i="1"/>
  <c r="AL29" i="1"/>
  <c r="AO30" i="1"/>
  <c r="AP31" i="1"/>
  <c r="AD32" i="1"/>
  <c r="AK32" i="1"/>
  <c r="AJ32" i="1"/>
  <c r="AE33" i="1"/>
  <c r="AL33" i="1"/>
  <c r="AO34" i="1"/>
  <c r="AP35" i="1"/>
  <c r="AD36" i="1"/>
  <c r="AK36" i="1"/>
  <c r="AJ36" i="1"/>
  <c r="AE37" i="1"/>
  <c r="AL37" i="1"/>
  <c r="AO38" i="1"/>
  <c r="AP39" i="1"/>
  <c r="AD40" i="1"/>
  <c r="AK40" i="1"/>
  <c r="AJ40" i="1"/>
  <c r="AE41" i="1"/>
  <c r="AL41" i="1"/>
  <c r="AO42" i="1"/>
  <c r="AL44" i="1"/>
  <c r="AE44" i="1"/>
  <c r="AP45" i="1"/>
  <c r="AK55" i="1"/>
  <c r="AJ55" i="1"/>
  <c r="AD55" i="1"/>
  <c r="AO57" i="1"/>
  <c r="AO46" i="1"/>
  <c r="AE55" i="1"/>
  <c r="AL55" i="1"/>
  <c r="AP57" i="1"/>
  <c r="AK58" i="1"/>
  <c r="AJ58" i="1"/>
  <c r="AD58" i="1"/>
  <c r="AK57" i="1"/>
  <c r="AJ57" i="1"/>
  <c r="AD57" i="1"/>
  <c r="AL58" i="1"/>
  <c r="AE58" i="1"/>
  <c r="AO59" i="1"/>
  <c r="AP60" i="1"/>
  <c r="AO54" i="1"/>
  <c r="AP55" i="1"/>
  <c r="AK56" i="1"/>
  <c r="AD56" i="1"/>
  <c r="AJ56" i="1"/>
  <c r="AE57" i="1"/>
  <c r="AL57" i="1"/>
  <c r="AO58" i="1"/>
  <c r="AP59" i="1"/>
  <c r="AK60" i="1"/>
  <c r="AJ60" i="1"/>
  <c r="AD60" i="1"/>
  <c r="AD59" i="1"/>
  <c r="AK59" i="1"/>
  <c r="AJ59" i="1"/>
  <c r="AE60" i="1"/>
  <c r="AL60" i="1"/>
</calcChain>
</file>

<file path=xl/sharedStrings.xml><?xml version="1.0" encoding="utf-8"?>
<sst xmlns="http://schemas.openxmlformats.org/spreadsheetml/2006/main" count="591" uniqueCount="177">
  <si>
    <t>Safe Staffing (Rota Fill Rates and CHPPD) Collection</t>
  </si>
  <si>
    <t>Organisation:</t>
  </si>
  <si>
    <t>RWD</t>
  </si>
  <si>
    <t>United Lincolnshire Hospitals NHS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</si>
  <si>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</si>
  <si>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</si>
  <si>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>https://www.ulh.nhs.uk/patients/our-commitment/staffing-levels/</t>
  </si>
  <si>
    <t xml:space="preserve">Only complete sites your organisation is accountable for 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</si>
  <si>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</si>
  <si>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</si>
  <si>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</si>
  <si>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</si>
  <si>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</si>
  <si>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</si>
  <si>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</si>
  <si>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</si>
  <si>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</si>
  <si>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</si>
  <si>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</si>
  <si>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midwives/nurses</t>
  </si>
  <si>
    <t>Care Staff</t>
  </si>
  <si>
    <t>Registered allied healtH professionals</t>
  </si>
  <si>
    <t>Non-registered allied health professionals</t>
  </si>
  <si>
    <t>Cumulative count over the month of patients at 23:59 each day</t>
  </si>
  <si>
    <t>Non-registered Nurses/Midwives</t>
  </si>
  <si>
    <t>Registered allied health professionals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</si>
  <si>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</si>
  <si>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</si>
  <si>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</si>
  <si>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</si>
  <si>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</si>
  <si>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</si>
  <si>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</si>
  <si>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</si>
  <si>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</si>
  <si>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</si>
  <si>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</si>
  <si>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</si>
  <si>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</si>
  <si>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GRANTHAM AND DISTRICT HOSPITAL</t>
  </si>
  <si>
    <t>Acute Care Unit</t>
  </si>
  <si>
    <t>192 - CRITICAL CARE MEDICINE</t>
  </si>
  <si>
    <t>Emergency Assessment Unit</t>
  </si>
  <si>
    <t>300 - GENERAL MEDICINE</t>
  </si>
  <si>
    <t>Ward 1</t>
  </si>
  <si>
    <t>Ward 2</t>
  </si>
  <si>
    <t>100 - GENERAL SURGERY</t>
  </si>
  <si>
    <t>Ward 6</t>
  </si>
  <si>
    <t>LINCOLN COUNTY HOSPITAL</t>
  </si>
  <si>
    <t>Ashby</t>
  </si>
  <si>
    <t>314 - REHABILITATION</t>
  </si>
  <si>
    <t>Bardney</t>
  </si>
  <si>
    <t>501 - OBSTETRICS</t>
  </si>
  <si>
    <t>Branston</t>
  </si>
  <si>
    <t>502 - GYNAECOLOGY</t>
  </si>
  <si>
    <t>Burton</t>
  </si>
  <si>
    <t>430 - GERIATRIC MEDICINE</t>
  </si>
  <si>
    <t>361 - NEPHROLOGY</t>
  </si>
  <si>
    <t>Carlton-Coleby</t>
  </si>
  <si>
    <t>340 - RESPIRATORY MEDICINE</t>
  </si>
  <si>
    <t>Clayton</t>
  </si>
  <si>
    <t>Dixon</t>
  </si>
  <si>
    <t>301 - GASTROENTEROLOGY</t>
  </si>
  <si>
    <t>Frailty Assessment Unit</t>
  </si>
  <si>
    <t>Greetwell</t>
  </si>
  <si>
    <t>Hatton</t>
  </si>
  <si>
    <t>ICU</t>
  </si>
  <si>
    <t>Johnson</t>
  </si>
  <si>
    <t>320 - CARDIOLOGY</t>
  </si>
  <si>
    <t>Lancaster</t>
  </si>
  <si>
    <t>MEAU</t>
  </si>
  <si>
    <t>Navenby</t>
  </si>
  <si>
    <t>302 - ENDOCRINOLOGY</t>
  </si>
  <si>
    <t>Nettleham</t>
  </si>
  <si>
    <t>Neustadt-Welton</t>
  </si>
  <si>
    <t>110 - TRAUMA &amp; ORTHOPAEDICS</t>
  </si>
  <si>
    <t>Rainforest</t>
  </si>
  <si>
    <t>420 - PAEDIATRICS</t>
  </si>
  <si>
    <t>Scampton</t>
  </si>
  <si>
    <t>SEAU &amp; SAU</t>
  </si>
  <si>
    <t>Shuttleworth</t>
  </si>
  <si>
    <t>Neonatal (SCBU)</t>
  </si>
  <si>
    <t>422 - NEONATOLOGY</t>
  </si>
  <si>
    <t>Stroke Unit</t>
  </si>
  <si>
    <t>Waddington</t>
  </si>
  <si>
    <t>303 - CLINICAL HAEMATOLOGY</t>
  </si>
  <si>
    <t>800 - CLINICAL ONCOLOGY</t>
  </si>
  <si>
    <t>PILGRIM HOSPITAL</t>
  </si>
  <si>
    <t>1B</t>
  </si>
  <si>
    <t>Acute Cardiac Unit</t>
  </si>
  <si>
    <t>Acute Medical Short Stay</t>
  </si>
  <si>
    <t>Bevan Ward</t>
  </si>
  <si>
    <t>Integrated Assessment Centre</t>
  </si>
  <si>
    <t>Labour Ward</t>
  </si>
  <si>
    <t>Maternity Ward</t>
  </si>
  <si>
    <t>Orthopaedic Ward</t>
  </si>
  <si>
    <t>Ward 5A</t>
  </si>
  <si>
    <t>Ward 5B</t>
  </si>
  <si>
    <t>Ward 6A</t>
  </si>
  <si>
    <t>Ward 6B</t>
  </si>
  <si>
    <t>Ward 7A</t>
  </si>
  <si>
    <t>Ward 7B</t>
  </si>
  <si>
    <t>Ward 8A</t>
  </si>
  <si>
    <t>Safer Staffing: Summary by Site</t>
  </si>
  <si>
    <t>Hospital</t>
  </si>
  <si>
    <t xml:space="preserve">Total %                Registered Day </t>
  </si>
  <si>
    <t>Total % Unregistered Day</t>
  </si>
  <si>
    <t>Total % Registered Night</t>
  </si>
  <si>
    <t>Total % Unregistered Night</t>
  </si>
  <si>
    <t>Totals</t>
  </si>
  <si>
    <t>CHPPD (Care Hours Per Patient Day)</t>
  </si>
  <si>
    <t>Registered</t>
  </si>
  <si>
    <t>Unregistered</t>
  </si>
  <si>
    <t>Total</t>
  </si>
  <si>
    <t>Grantham</t>
  </si>
  <si>
    <t>Lincoln</t>
  </si>
  <si>
    <t>Pilgrim</t>
  </si>
  <si>
    <t>Trust</t>
  </si>
  <si>
    <t>Safer Staffing: Summary by Site - General Nursing</t>
  </si>
  <si>
    <t>Safer Staffing: Summary by Site - Children</t>
  </si>
  <si>
    <t>Safer Staffing: Summary by Site - Midwifery</t>
  </si>
  <si>
    <t>CHPPD Rates for Staffing</t>
  </si>
  <si>
    <t>Total (Includes Others)</t>
  </si>
  <si>
    <t xml:space="preserve">Planned CHPPD </t>
  </si>
  <si>
    <t>Actual CHPPD</t>
  </si>
  <si>
    <t>Planned CHPPD</t>
  </si>
  <si>
    <t>SITE/ Ward</t>
  </si>
  <si>
    <t>Fill Rates</t>
  </si>
  <si>
    <t>Exception report</t>
  </si>
  <si>
    <t>Nurse Sensitive Quality Indicators</t>
  </si>
  <si>
    <t>Total Day</t>
  </si>
  <si>
    <t>Total Night</t>
  </si>
  <si>
    <t>Average fill rate - registered nurses/midwives  (%)</t>
  </si>
  <si>
    <t>Average fill rate - care staff (%)</t>
  </si>
  <si>
    <t>Red Flags for Month</t>
  </si>
  <si>
    <t>Falls with harm</t>
  </si>
  <si>
    <t>Grade 3/4 Pressure Ulcers</t>
  </si>
  <si>
    <t>Medication errors</t>
  </si>
  <si>
    <t>CAUTI</t>
  </si>
  <si>
    <t>GRANTHAM HOSPITAL</t>
  </si>
  <si>
    <t>EAU</t>
  </si>
  <si>
    <t>Carlton Coleby</t>
  </si>
  <si>
    <t>Neustadt Welton</t>
  </si>
  <si>
    <t>Waddington Unit</t>
  </si>
  <si>
    <t>PILGRIM HOSPITAL, BOSTON</t>
  </si>
  <si>
    <t>IAC</t>
  </si>
  <si>
    <t xml:space="preserve">ICU </t>
  </si>
  <si>
    <t>Neonatal Unit (SCBU)</t>
  </si>
  <si>
    <t>5A</t>
  </si>
  <si>
    <t>5B</t>
  </si>
  <si>
    <t>6A</t>
  </si>
  <si>
    <t>6B</t>
  </si>
  <si>
    <t>7A</t>
  </si>
  <si>
    <t>7B</t>
  </si>
  <si>
    <t>8A</t>
  </si>
  <si>
    <t>9A (formerly 3B)</t>
  </si>
  <si>
    <t>M1</t>
  </si>
  <si>
    <t>-</t>
  </si>
  <si>
    <t>Nov-19</t>
  </si>
  <si>
    <t>Safe Staffing Performance Dashboard - Nov-19</t>
  </si>
  <si>
    <t>Operating model is currently under review. Staffing approporiate for reduced activity</t>
  </si>
  <si>
    <t>TNA.s have replaced the RN shifts but the template has not been updated.</t>
  </si>
  <si>
    <t>Alternate skill mix used where safe to do so</t>
  </si>
  <si>
    <t>Un-registered day shifts not required thus not sent to bank.</t>
  </si>
  <si>
    <t>Template being reviewed in view of the mix of ambulatory, procedure and inpatient activities</t>
  </si>
  <si>
    <t>RN shifts not routienly sent to bank for fullfillment. Unregistered  shifts not always sent to bank</t>
  </si>
  <si>
    <t>Recruitment underway. Workforce plan in place. Activity also reduced</t>
  </si>
  <si>
    <t>Current Template does not take into account HDU staffing requirements and the additional beds post reconfiguration of Ward 4A</t>
  </si>
  <si>
    <t>Shifts sent out but not filled</t>
  </si>
  <si>
    <t>Small team carrying vacancies. Recruitment ongoing. tNA included in registered numbers</t>
  </si>
  <si>
    <t>Fill rates reflective of activity and redeployment of staff where it is safe to do so</t>
  </si>
  <si>
    <t>Template changes required to reflect new models.</t>
  </si>
  <si>
    <t>Staff are redeployed to other areas where it is safe to do so</t>
  </si>
  <si>
    <t>Shifts sent to bank / agency but not filled. tNA's introduced into establishments</t>
  </si>
  <si>
    <t>Changing skill mix to reflect establishment revioew in May</t>
  </si>
  <si>
    <t>Staff being moved to escalated area SAL, other skill mix used when safe to do so.</t>
  </si>
  <si>
    <t>Shifts sent but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</si>
</sst>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/mm\/yyyy"/>
    <numFmt numFmtId="165" formatCode="#.0E+###"/>
    <numFmt numFmtId="166" formatCode="0.0"/>
    <numFmt numFmtId="167" formatCode="0.0%"/>
    <numFmt numFmtId="168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48"/>
      <color theme="0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3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0066CC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5" fillId="3" borderId="0" xfId="2" applyFont="1" applyFill="1" applyAlignment="1" applyProtection="1"/>
    <xf numFmtId="0" fontId="6" fillId="4" borderId="0" xfId="2" applyFont="1" applyFill="1" applyAlignment="1" applyProtection="1"/>
    <xf numFmtId="0" fontId="12" fillId="3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Border="1" applyAlignment="1" applyProtection="1">
      <alignment horizontal="center" vertical="center" wrapText="1"/>
    </xf>
    <xf numFmtId="0" fontId="3" fillId="0" borderId="0" xfId="2"/>
    <xf numFmtId="0" fontId="14" fillId="3" borderId="0" xfId="2" applyFont="1" applyFill="1" applyAlignment="1" applyProtection="1">
      <alignment horizontal="center" vertical="center" wrapText="1"/>
    </xf>
    <xf numFmtId="16" fontId="20" fillId="2" borderId="11" xfId="2" applyNumberFormat="1" applyFont="1" applyFill="1" applyBorder="1" applyAlignment="1" applyProtection="1">
      <alignment horizontal="center" vertical="center" wrapText="1"/>
    </xf>
    <xf numFmtId="16" fontId="15" fillId="2" borderId="11" xfId="2" applyNumberFormat="1" applyFont="1" applyFill="1" applyBorder="1" applyAlignment="1" applyProtection="1">
      <alignment horizontal="center" vertical="center" wrapText="1"/>
    </xf>
    <xf numFmtId="16" fontId="19" fillId="5" borderId="11" xfId="2" applyNumberFormat="1" applyFont="1" applyFill="1" applyBorder="1" applyAlignment="1" applyProtection="1">
      <alignment horizontal="center" vertical="center" wrapText="1"/>
    </xf>
    <xf numFmtId="1" fontId="15" fillId="2" borderId="11" xfId="2" applyNumberFormat="1" applyFont="1" applyFill="1" applyBorder="1" applyAlignment="1" applyProtection="1">
      <alignment horizontal="center" vertical="center" wrapText="1"/>
    </xf>
    <xf numFmtId="0" fontId="0" fillId="6" borderId="10" xfId="0" applyFill="1" applyBorder="1"/>
    <xf numFmtId="0" fontId="0" fillId="0" borderId="10" xfId="0" applyFill="1" applyBorder="1"/>
    <xf numFmtId="166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6" fontId="0" fillId="6" borderId="10" xfId="0" applyNumberFormat="1" applyFill="1" applyBorder="1" applyAlignment="1">
      <alignment horizontal="center"/>
    </xf>
    <xf numFmtId="167" fontId="0" fillId="6" borderId="10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2" fillId="0" borderId="0" xfId="0" applyFont="1"/>
    <xf numFmtId="0" fontId="21" fillId="0" borderId="0" xfId="0" applyFont="1"/>
    <xf numFmtId="17" fontId="13" fillId="0" borderId="0" xfId="0" quotePrefix="1" applyNumberFormat="1" applyFont="1"/>
    <xf numFmtId="17" fontId="22" fillId="0" borderId="0" xfId="0" applyNumberFormat="1" applyFont="1" applyAlignment="1">
      <alignment horizontal="left"/>
    </xf>
    <xf numFmtId="0" fontId="23" fillId="0" borderId="14" xfId="0" applyFont="1" applyBorder="1" applyAlignment="1">
      <alignment vertical="center" wrapText="1"/>
    </xf>
    <xf numFmtId="10" fontId="23" fillId="0" borderId="14" xfId="0" applyNumberFormat="1" applyFont="1" applyBorder="1" applyAlignment="1">
      <alignment horizontal="center" vertical="center" wrapText="1"/>
    </xf>
    <xf numFmtId="168" fontId="23" fillId="0" borderId="14" xfId="0" applyNumberFormat="1" applyFont="1" applyBorder="1" applyAlignment="1">
      <alignment horizontal="center" vertical="center" wrapText="1"/>
    </xf>
    <xf numFmtId="17" fontId="25" fillId="0" borderId="0" xfId="0" applyNumberFormat="1" applyFont="1" applyAlignment="1">
      <alignment horizontal="left"/>
    </xf>
    <xf numFmtId="0" fontId="25" fillId="0" borderId="0" xfId="0" applyNumberFormat="1" applyFont="1" applyAlignment="1">
      <alignment horizontal="left"/>
    </xf>
    <xf numFmtId="0" fontId="0" fillId="0" borderId="0" xfId="0" applyNumberFormat="1"/>
    <xf numFmtId="0" fontId="26" fillId="10" borderId="14" xfId="0" applyFont="1" applyFill="1" applyBorder="1" applyAlignment="1">
      <alignment horizontal="center" wrapText="1"/>
    </xf>
    <xf numFmtId="166" fontId="0" fillId="0" borderId="14" xfId="0" applyNumberFormat="1" applyBorder="1" applyAlignment="1">
      <alignment horizontal="center"/>
    </xf>
    <xf numFmtId="0" fontId="26" fillId="10" borderId="21" xfId="0" applyFont="1" applyFill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/>
    <xf numFmtId="2" fontId="28" fillId="0" borderId="13" xfId="0" applyNumberFormat="1" applyFont="1" applyBorder="1" applyAlignment="1">
      <alignment vertical="top" wrapText="1"/>
    </xf>
    <xf numFmtId="0" fontId="28" fillId="0" borderId="13" xfId="0" applyFont="1" applyBorder="1" applyAlignment="1">
      <alignment wrapText="1"/>
    </xf>
    <xf numFmtId="0" fontId="28" fillId="0" borderId="13" xfId="0" applyFont="1" applyBorder="1" applyAlignment="1">
      <alignment horizontal="center" vertical="top" wrapText="1"/>
    </xf>
    <xf numFmtId="0" fontId="30" fillId="15" borderId="10" xfId="4" applyNumberFormat="1" applyFont="1" applyFill="1" applyBorder="1" applyAlignment="1" applyProtection="1">
      <alignment horizontal="center" vertical="center" wrapText="1"/>
      <protection locked="0"/>
    </xf>
    <xf numFmtId="2" fontId="3" fillId="16" borderId="10" xfId="5" applyNumberFormat="1" applyFont="1" applyFill="1" applyBorder="1" applyAlignment="1" applyProtection="1">
      <alignment horizontal="center" vertical="center"/>
      <protection hidden="1"/>
    </xf>
    <xf numFmtId="167" fontId="3" fillId="16" borderId="10" xfId="5" applyNumberFormat="1" applyFont="1" applyFill="1" applyBorder="1" applyAlignment="1" applyProtection="1">
      <alignment horizontal="center" vertical="center"/>
      <protection hidden="1"/>
    </xf>
    <xf numFmtId="0" fontId="27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33" fillId="15" borderId="0" xfId="4" applyNumberFormat="1" applyFont="1" applyFill="1" applyBorder="1" applyAlignment="1" applyProtection="1">
      <alignment horizontal="center" vertical="center" wrapText="1"/>
      <protection locked="0"/>
    </xf>
    <xf numFmtId="2" fontId="27" fillId="0" borderId="0" xfId="0" applyNumberFormat="1" applyFont="1"/>
    <xf numFmtId="0" fontId="27" fillId="3" borderId="0" xfId="0" applyFont="1" applyFill="1"/>
    <xf numFmtId="0" fontId="27" fillId="0" borderId="10" xfId="0" applyFont="1" applyFill="1" applyBorder="1" applyAlignment="1">
      <alignment vertical="center" wrapText="1"/>
    </xf>
    <xf numFmtId="0" fontId="32" fillId="9" borderId="24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2" fillId="9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32" fillId="9" borderId="1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  <xf numFmtId="0" fontId="27" fillId="3" borderId="0" xfId="0" applyFont="1" applyFill="1" applyBorder="1" applyAlignment="1">
      <alignment vertical="center" wrapText="1"/>
    </xf>
    <xf numFmtId="0" fontId="27" fillId="3" borderId="13" xfId="0" applyFont="1" applyFill="1" applyBorder="1" applyAlignment="1">
      <alignment vertical="center" wrapText="1"/>
    </xf>
    <xf numFmtId="0" fontId="27" fillId="3" borderId="8" xfId="0" applyFont="1" applyFill="1" applyBorder="1" applyAlignment="1">
      <alignment vertical="center" wrapText="1"/>
    </xf>
    <xf numFmtId="0" fontId="32" fillId="3" borderId="24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0" fontId="32" fillId="3" borderId="11" xfId="0" applyFont="1" applyFill="1" applyBorder="1" applyAlignment="1">
      <alignment vertical="top" wrapText="1"/>
    </xf>
    <xf numFmtId="0" fontId="32" fillId="3" borderId="11" xfId="0" applyFont="1" applyFill="1" applyBorder="1" applyAlignment="1">
      <alignment vertical="center" wrapText="1"/>
    </xf>
    <xf numFmtId="0" fontId="32" fillId="3" borderId="10" xfId="0" applyFont="1" applyFill="1" applyBorder="1" applyAlignment="1">
      <alignment vertical="center" wrapText="1"/>
    </xf>
    <xf numFmtId="165" fontId="18" fillId="2" borderId="11" xfId="0" applyNumberFormat="1" applyFont="1" applyFill="1" applyBorder="1" applyAlignment="1">
      <alignment horizontal="center" vertical="center" wrapText="1"/>
    </xf>
    <xf numFmtId="165" fontId="18" fillId="2" borderId="13" xfId="0" applyNumberFormat="1" applyFont="1" applyFill="1" applyBorder="1" applyAlignment="1">
      <alignment horizontal="center" vertical="center" wrapText="1"/>
    </xf>
    <xf numFmtId="16" fontId="15" fillId="2" borderId="10" xfId="2" applyNumberFormat="1" applyFont="1" applyFill="1" applyBorder="1" applyAlignment="1" applyProtection="1">
      <alignment horizontal="center" vertical="center" wrapText="1"/>
    </xf>
    <xf numFmtId="16" fontId="15" fillId="2" borderId="6" xfId="2" applyNumberFormat="1" applyFont="1" applyFill="1" applyBorder="1" applyAlignment="1" applyProtection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64" fontId="18" fillId="2" borderId="11" xfId="0" applyNumberFormat="1" applyFont="1" applyFill="1" applyBorder="1" applyAlignment="1">
      <alignment horizontal="center" vertical="center" wrapText="1"/>
    </xf>
    <xf numFmtId="164" fontId="18" fillId="2" borderId="13" xfId="0" applyNumberFormat="1" applyFont="1" applyFill="1" applyBorder="1" applyAlignment="1">
      <alignment horizontal="center" vertical="center" wrapText="1"/>
    </xf>
    <xf numFmtId="0" fontId="15" fillId="2" borderId="6" xfId="2" applyFont="1" applyFill="1" applyBorder="1" applyAlignment="1" applyProtection="1">
      <alignment horizontal="center" vertical="center" wrapText="1"/>
      <protection hidden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16" fontId="15" fillId="2" borderId="8" xfId="2" applyNumberFormat="1" applyFont="1" applyFill="1" applyBorder="1" applyAlignment="1" applyProtection="1">
      <alignment horizontal="center" vertical="center" wrapText="1"/>
    </xf>
    <xf numFmtId="16" fontId="15" fillId="2" borderId="9" xfId="2" applyNumberFormat="1" applyFont="1" applyFill="1" applyBorder="1" applyAlignment="1" applyProtection="1">
      <alignment horizontal="center" vertical="center" wrapText="1"/>
    </xf>
    <xf numFmtId="16" fontId="15" fillId="2" borderId="12" xfId="2" applyNumberFormat="1" applyFont="1" applyFill="1" applyBorder="1" applyAlignment="1" applyProtection="1">
      <alignment horizontal="center" vertical="center" wrapText="1"/>
    </xf>
    <xf numFmtId="16" fontId="19" fillId="5" borderId="6" xfId="2" applyNumberFormat="1" applyFont="1" applyFill="1" applyBorder="1" applyAlignment="1" applyProtection="1">
      <alignment horizontal="center" vertical="center" wrapText="1"/>
    </xf>
    <xf numFmtId="16" fontId="19" fillId="5" borderId="8" xfId="2" applyNumberFormat="1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center" wrapText="1"/>
      <protection hidden="1"/>
    </xf>
    <xf numFmtId="0" fontId="15" fillId="2" borderId="7" xfId="2" applyFont="1" applyFill="1" applyBorder="1" applyAlignment="1" applyProtection="1">
      <alignment horizontal="center" vertical="center" wrapText="1"/>
      <protection hidden="1"/>
    </xf>
    <xf numFmtId="0" fontId="15" fillId="2" borderId="8" xfId="2" applyFont="1" applyFill="1" applyBorder="1" applyAlignment="1" applyProtection="1">
      <alignment horizontal="center" vertical="center" wrapText="1"/>
      <protection hidden="1"/>
    </xf>
    <xf numFmtId="0" fontId="16" fillId="0" borderId="7" xfId="2" applyFont="1" applyBorder="1" applyAlignment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  <protection hidden="1"/>
    </xf>
    <xf numFmtId="0" fontId="6" fillId="4" borderId="0" xfId="2" applyFont="1" applyFill="1" applyAlignment="1" applyProtection="1">
      <alignment horizontal="left"/>
    </xf>
    <xf numFmtId="0" fontId="7" fillId="3" borderId="0" xfId="2" applyFont="1" applyFill="1" applyBorder="1" applyAlignment="1" applyProtection="1">
      <alignment horizontal="center" vertical="center" wrapText="1"/>
    </xf>
    <xf numFmtId="0" fontId="8" fillId="3" borderId="1" xfId="2" applyFont="1" applyFill="1" applyBorder="1" applyAlignment="1" applyProtection="1">
      <alignment horizontal="center" vertical="center"/>
    </xf>
    <xf numFmtId="0" fontId="9" fillId="3" borderId="2" xfId="3" applyNumberFormat="1" applyFill="1" applyBorder="1" applyAlignment="1" applyProtection="1">
      <alignment horizontal="center" vertical="center" wrapText="1"/>
      <protection locked="0" hidden="1"/>
    </xf>
    <xf numFmtId="0" fontId="10" fillId="3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3" borderId="4" xfId="2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0" xfId="2" applyFont="1" applyFill="1" applyAlignment="1" applyProtection="1">
      <alignment horizontal="center" vertical="center" wrapText="1"/>
    </xf>
    <xf numFmtId="0" fontId="23" fillId="7" borderId="14" xfId="0" applyFont="1" applyFill="1" applyBorder="1" applyAlignment="1">
      <alignment vertical="center" wrapText="1"/>
    </xf>
    <xf numFmtId="16" fontId="24" fillId="8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16" fontId="24" fillId="8" borderId="15" xfId="0" applyNumberFormat="1" applyFont="1" applyFill="1" applyBorder="1" applyAlignment="1" applyProtection="1">
      <alignment horizontal="center" vertical="center" wrapText="1"/>
    </xf>
    <xf numFmtId="16" fontId="24" fillId="8" borderId="16" xfId="0" applyNumberFormat="1" applyFont="1" applyFill="1" applyBorder="1" applyAlignment="1" applyProtection="1">
      <alignment horizontal="center" vertical="center" wrapText="1"/>
    </xf>
    <xf numFmtId="16" fontId="24" fillId="8" borderId="17" xfId="0" applyNumberFormat="1" applyFont="1" applyFill="1" applyBorder="1" applyAlignment="1" applyProtection="1">
      <alignment horizontal="center" vertical="center" wrapText="1"/>
    </xf>
    <xf numFmtId="16" fontId="24" fillId="8" borderId="14" xfId="0" applyNumberFormat="1" applyFont="1" applyFill="1" applyBorder="1" applyAlignment="1" applyProtection="1">
      <alignment horizontal="center" vertical="center"/>
    </xf>
    <xf numFmtId="0" fontId="23" fillId="7" borderId="18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vertical="center" wrapText="1"/>
    </xf>
    <xf numFmtId="16" fontId="24" fillId="8" borderId="2" xfId="0" applyNumberFormat="1" applyFont="1" applyFill="1" applyBorder="1" applyAlignment="1" applyProtection="1">
      <alignment horizontal="center" vertical="center" wrapText="1"/>
    </xf>
    <xf numFmtId="16" fontId="24" fillId="8" borderId="3" xfId="0" applyNumberFormat="1" applyFont="1" applyFill="1" applyBorder="1" applyAlignment="1" applyProtection="1">
      <alignment horizontal="center" vertical="center" wrapText="1"/>
    </xf>
    <xf numFmtId="16" fontId="24" fillId="8" borderId="4" xfId="0" applyNumberFormat="1" applyFont="1" applyFill="1" applyBorder="1" applyAlignment="1" applyProtection="1">
      <alignment horizontal="center" vertical="center" wrapText="1"/>
    </xf>
    <xf numFmtId="0" fontId="26" fillId="10" borderId="2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0" fontId="23" fillId="7" borderId="20" xfId="0" applyFont="1" applyFill="1" applyBorder="1" applyAlignment="1">
      <alignment vertical="center" wrapText="1"/>
    </xf>
    <xf numFmtId="2" fontId="28" fillId="12" borderId="25" xfId="0" applyNumberFormat="1" applyFont="1" applyFill="1" applyBorder="1" applyAlignment="1">
      <alignment horizontal="center"/>
    </xf>
    <xf numFmtId="2" fontId="28" fillId="12" borderId="26" xfId="0" applyNumberFormat="1" applyFont="1" applyFill="1" applyBorder="1" applyAlignment="1">
      <alignment horizontal="center"/>
    </xf>
    <xf numFmtId="0" fontId="28" fillId="14" borderId="6" xfId="0" applyFont="1" applyFill="1" applyBorder="1" applyAlignment="1">
      <alignment horizontal="center"/>
    </xf>
    <xf numFmtId="0" fontId="28" fillId="14" borderId="7" xfId="0" applyFont="1" applyFill="1" applyBorder="1" applyAlignment="1">
      <alignment horizontal="center"/>
    </xf>
    <xf numFmtId="0" fontId="28" fillId="14" borderId="22" xfId="0" applyFont="1" applyFill="1" applyBorder="1" applyAlignment="1">
      <alignment horizontal="center"/>
    </xf>
    <xf numFmtId="0" fontId="31" fillId="14" borderId="12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0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6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7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22" xfId="4" applyNumberFormat="1" applyFont="1" applyFill="1" applyBorder="1" applyAlignment="1" applyProtection="1">
      <alignment horizontal="center" vertical="center" wrapText="1"/>
      <protection locked="0"/>
    </xf>
    <xf numFmtId="0" fontId="28" fillId="11" borderId="9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2" fontId="27" fillId="12" borderId="10" xfId="0" applyNumberFormat="1" applyFont="1" applyFill="1" applyBorder="1" applyAlignment="1">
      <alignment horizontal="center"/>
    </xf>
    <xf numFmtId="0" fontId="27" fillId="13" borderId="11" xfId="0" applyFont="1" applyFill="1" applyBorder="1" applyAlignment="1">
      <alignment horizontal="center" wrapText="1"/>
    </xf>
    <xf numFmtId="0" fontId="27" fillId="13" borderId="13" xfId="0" applyFont="1" applyFill="1" applyBorder="1" applyAlignment="1">
      <alignment horizontal="center" wrapText="1"/>
    </xf>
    <xf numFmtId="16" fontId="24" fillId="8" borderId="9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2" fontId="28" fillId="12" borderId="10" xfId="0" applyNumberFormat="1" applyFont="1" applyFill="1" applyBorder="1" applyAlignment="1">
      <alignment horizontal="center"/>
    </xf>
  </cellXfs>
  <cellStyles count="6">
    <cellStyle name="Hyperlink" xfId="3" builtinId="8"/>
    <cellStyle name="Normal" xfId="0" builtinId="0"/>
    <cellStyle name="Normal 4" xfId="2"/>
    <cellStyle name="Normal_TemplateDownload" xfId="4"/>
    <cellStyle name="Percent" xfId="1" builtinId="5"/>
    <cellStyle name="Percent 3" xfId="5"/>
  </cellStyles>
  <dxfs count="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lh.nhs.uk/patients/our-commitment/staffing-level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T60"/>
  <sheetViews>
    <sheetView showGridLines="0" topLeftCell="C1" zoomScale="70" zoomScaleNormal="70" workbookViewId="0">
      <pane ySplit="13" topLeftCell="A14" activePane="bottomLeft" state="frozen"/>
      <selection activeCell="C3" sqref="C3:C5"/>
      <selection pane="bottomLeft" activeCell="C3" sqref="C3:C5"/>
    </sheetView>
  </sheetViews>
  <sheetFormatPr defaultRowHeight="14.4" x14ac:dyDescent="0.3"/>
  <cols>
    <col min="1" max="2" width="0" hidden="1" customWidth="1"/>
    <col min="3" max="3" width="2.5546875" customWidth="1"/>
    <col min="4" max="4" width="15" customWidth="1"/>
    <col min="5" max="5" width="38.6640625" bestFit="1" customWidth="1"/>
    <col min="6" max="6" width="26.88671875" customWidth="1"/>
    <col min="7" max="8" width="33.88671875" bestFit="1" customWidth="1"/>
    <col min="9" max="9" width="15.88671875" bestFit="1" customWidth="1"/>
    <col min="10" max="10" width="13.44140625" bestFit="1" customWidth="1"/>
    <col min="11" max="11" width="15.88671875" bestFit="1" customWidth="1"/>
    <col min="12" max="12" width="13.44140625" bestFit="1" customWidth="1"/>
    <col min="13" max="16" width="13.44140625" customWidth="1"/>
    <col min="17" max="17" width="15.88671875" bestFit="1" customWidth="1"/>
    <col min="18" max="18" width="13.44140625" bestFit="1" customWidth="1"/>
    <col min="19" max="19" width="15.88671875" bestFit="1" customWidth="1"/>
    <col min="20" max="20" width="13.44140625" bestFit="1" customWidth="1"/>
    <col min="21" max="28" width="13.44140625" customWidth="1"/>
    <col min="29" max="29" width="18.5546875" customWidth="1"/>
    <col min="30" max="35" width="16" customWidth="1"/>
    <col min="36" max="38" width="16" style="20" customWidth="1"/>
    <col min="39" max="46" width="16" customWidth="1"/>
  </cols>
  <sheetData>
    <row r="1" spans="4:46" ht="15" x14ac:dyDescent="0.25">
      <c r="AJ1"/>
      <c r="AK1"/>
      <c r="AL1"/>
    </row>
    <row r="2" spans="4:46" ht="50.25" customHeight="1" x14ac:dyDescent="0.3">
      <c r="D2" s="86" t="s">
        <v>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4:46" ht="31.5" customHeight="1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</row>
    <row r="4" spans="4:46" ht="15" x14ac:dyDescent="0.25">
      <c r="AJ4"/>
      <c r="AK4"/>
      <c r="AL4"/>
    </row>
    <row r="5" spans="4:46" ht="15" x14ac:dyDescent="0.25">
      <c r="D5" s="1" t="s">
        <v>1</v>
      </c>
      <c r="E5" s="2" t="s">
        <v>2</v>
      </c>
      <c r="F5" s="87" t="s">
        <v>3</v>
      </c>
      <c r="G5" s="87"/>
      <c r="H5" s="87"/>
      <c r="I5" s="87"/>
      <c r="J5" s="87"/>
      <c r="AJ5"/>
      <c r="AK5"/>
      <c r="AL5"/>
    </row>
    <row r="6" spans="4:46" ht="15" x14ac:dyDescent="0.25">
      <c r="AJ6"/>
      <c r="AK6"/>
      <c r="AL6"/>
    </row>
    <row r="7" spans="4:46" ht="15.75" x14ac:dyDescent="0.25">
      <c r="F7" s="88" t="s">
        <v>4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AJ7"/>
      <c r="AK7"/>
      <c r="AL7"/>
    </row>
    <row r="8" spans="4:46" ht="16.5" thickBot="1" x14ac:dyDescent="0.3">
      <c r="F8" s="89" t="s">
        <v>5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AJ8"/>
      <c r="AK8"/>
      <c r="AL8"/>
    </row>
    <row r="9" spans="4:46" ht="88.5" customHeight="1" thickBot="1" x14ac:dyDescent="0.3">
      <c r="F9" s="90" t="s">
        <v>6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2"/>
      <c r="AJ9"/>
      <c r="AK9"/>
      <c r="AL9"/>
    </row>
    <row r="10" spans="4:46" ht="18.75" x14ac:dyDescent="0.25">
      <c r="D10" s="93"/>
      <c r="E10" s="93"/>
      <c r="F10" s="3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/>
      <c r="AJ10" s="7"/>
      <c r="AK10" s="7"/>
      <c r="AL10" s="7"/>
      <c r="AM10" s="7"/>
      <c r="AN10" s="7"/>
    </row>
    <row r="11" spans="4:46" ht="45" customHeight="1" x14ac:dyDescent="0.25">
      <c r="D11" s="82"/>
      <c r="E11" s="82"/>
      <c r="F11" s="8" t="s">
        <v>7</v>
      </c>
      <c r="G11" s="7"/>
      <c r="H11" s="7"/>
      <c r="I11" s="72" t="s">
        <v>8</v>
      </c>
      <c r="J11" s="83"/>
      <c r="K11" s="83"/>
      <c r="L11" s="83"/>
      <c r="M11" s="83"/>
      <c r="N11" s="83"/>
      <c r="O11" s="83"/>
      <c r="P11" s="84"/>
      <c r="Q11" s="72" t="s">
        <v>9</v>
      </c>
      <c r="R11" s="83"/>
      <c r="S11" s="83"/>
      <c r="T11" s="83"/>
      <c r="U11" s="83"/>
      <c r="V11" s="83"/>
      <c r="W11" s="83"/>
      <c r="X11" s="84"/>
      <c r="Y11" s="72" t="s">
        <v>10</v>
      </c>
      <c r="Z11" s="85"/>
      <c r="AA11" s="85"/>
      <c r="AB11" s="69"/>
      <c r="AC11" s="72" t="s">
        <v>11</v>
      </c>
      <c r="AD11" s="83"/>
      <c r="AE11" s="83"/>
      <c r="AF11" s="83"/>
      <c r="AG11" s="83"/>
      <c r="AH11" s="83"/>
      <c r="AI11" s="83"/>
      <c r="AJ11" s="84"/>
      <c r="AK11" s="72" t="s">
        <v>8</v>
      </c>
      <c r="AL11" s="73"/>
      <c r="AM11" s="73"/>
      <c r="AN11" s="74"/>
      <c r="AO11" s="72" t="s">
        <v>9</v>
      </c>
      <c r="AP11" s="73"/>
      <c r="AQ11" s="73"/>
      <c r="AR11" s="74"/>
      <c r="AS11" s="75" t="s">
        <v>10</v>
      </c>
      <c r="AT11" s="76"/>
    </row>
    <row r="12" spans="4:46" ht="63" customHeight="1" x14ac:dyDescent="0.3">
      <c r="D12" s="68" t="s">
        <v>12</v>
      </c>
      <c r="E12" s="77"/>
      <c r="F12" s="78" t="s">
        <v>13</v>
      </c>
      <c r="G12" s="80" t="s">
        <v>14</v>
      </c>
      <c r="H12" s="81"/>
      <c r="I12" s="67" t="s">
        <v>15</v>
      </c>
      <c r="J12" s="67"/>
      <c r="K12" s="67" t="s">
        <v>16</v>
      </c>
      <c r="L12" s="67"/>
      <c r="M12" s="67" t="s">
        <v>17</v>
      </c>
      <c r="N12" s="67"/>
      <c r="O12" s="67" t="s">
        <v>18</v>
      </c>
      <c r="P12" s="67"/>
      <c r="Q12" s="67" t="s">
        <v>19</v>
      </c>
      <c r="R12" s="67"/>
      <c r="S12" s="67" t="s">
        <v>20</v>
      </c>
      <c r="T12" s="67"/>
      <c r="U12" s="67" t="s">
        <v>17</v>
      </c>
      <c r="V12" s="67"/>
      <c r="W12" s="67" t="s">
        <v>18</v>
      </c>
      <c r="X12" s="67"/>
      <c r="Y12" s="68" t="s">
        <v>21</v>
      </c>
      <c r="Z12" s="69"/>
      <c r="AA12" s="68" t="s">
        <v>22</v>
      </c>
      <c r="AB12" s="69"/>
      <c r="AC12" s="70" t="s">
        <v>23</v>
      </c>
      <c r="AD12" s="65" t="s">
        <v>15</v>
      </c>
      <c r="AE12" s="65" t="s">
        <v>24</v>
      </c>
      <c r="AF12" s="65" t="s">
        <v>17</v>
      </c>
      <c r="AG12" s="65" t="s">
        <v>18</v>
      </c>
      <c r="AH12" s="65" t="s">
        <v>25</v>
      </c>
      <c r="AI12" s="65" t="s">
        <v>22</v>
      </c>
      <c r="AJ12" s="65" t="s">
        <v>26</v>
      </c>
      <c r="AK12" s="65" t="s">
        <v>27</v>
      </c>
      <c r="AL12" s="65" t="s">
        <v>28</v>
      </c>
      <c r="AM12" s="65" t="s">
        <v>29</v>
      </c>
      <c r="AN12" s="65" t="s">
        <v>30</v>
      </c>
      <c r="AO12" s="65" t="s">
        <v>27</v>
      </c>
      <c r="AP12" s="65" t="s">
        <v>28</v>
      </c>
      <c r="AQ12" s="65" t="s">
        <v>29</v>
      </c>
      <c r="AR12" s="65" t="s">
        <v>30</v>
      </c>
      <c r="AS12" s="65" t="s">
        <v>31</v>
      </c>
      <c r="AT12" s="65" t="s">
        <v>32</v>
      </c>
    </row>
    <row r="13" spans="4:46" ht="109.2" x14ac:dyDescent="0.3">
      <c r="D13" s="9" t="s">
        <v>33</v>
      </c>
      <c r="E13" s="10" t="s">
        <v>34</v>
      </c>
      <c r="F13" s="79"/>
      <c r="G13" s="11" t="s">
        <v>35</v>
      </c>
      <c r="H13" s="11" t="s">
        <v>36</v>
      </c>
      <c r="I13" s="12" t="s">
        <v>37</v>
      </c>
      <c r="J13" s="12" t="s">
        <v>38</v>
      </c>
      <c r="K13" s="12" t="s">
        <v>37</v>
      </c>
      <c r="L13" s="12" t="s">
        <v>38</v>
      </c>
      <c r="M13" s="12" t="s">
        <v>37</v>
      </c>
      <c r="N13" s="12" t="s">
        <v>38</v>
      </c>
      <c r="O13" s="12" t="s">
        <v>37</v>
      </c>
      <c r="P13" s="12" t="s">
        <v>38</v>
      </c>
      <c r="Q13" s="12" t="s">
        <v>37</v>
      </c>
      <c r="R13" s="12" t="s">
        <v>38</v>
      </c>
      <c r="S13" s="12" t="s">
        <v>37</v>
      </c>
      <c r="T13" s="12" t="s">
        <v>38</v>
      </c>
      <c r="U13" s="12" t="s">
        <v>37</v>
      </c>
      <c r="V13" s="12" t="s">
        <v>38</v>
      </c>
      <c r="W13" s="12" t="s">
        <v>37</v>
      </c>
      <c r="X13" s="12" t="s">
        <v>38</v>
      </c>
      <c r="Y13" s="12" t="s">
        <v>37</v>
      </c>
      <c r="Z13" s="12" t="s">
        <v>38</v>
      </c>
      <c r="AA13" s="12" t="s">
        <v>37</v>
      </c>
      <c r="AB13" s="12" t="s">
        <v>38</v>
      </c>
      <c r="AC13" s="71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</row>
    <row r="14" spans="4:46" ht="15" x14ac:dyDescent="0.25">
      <c r="D14" s="13"/>
      <c r="E14" s="14" t="s">
        <v>39</v>
      </c>
      <c r="F14" s="14" t="s">
        <v>40</v>
      </c>
      <c r="G14" s="14" t="s">
        <v>41</v>
      </c>
      <c r="H14" s="14"/>
      <c r="I14" s="15">
        <v>1248.25</v>
      </c>
      <c r="J14" s="15">
        <v>1059</v>
      </c>
      <c r="K14" s="15">
        <v>420</v>
      </c>
      <c r="L14" s="15">
        <v>170.25</v>
      </c>
      <c r="M14" s="15"/>
      <c r="N14" s="15"/>
      <c r="O14" s="15"/>
      <c r="P14" s="15"/>
      <c r="Q14" s="15">
        <v>990</v>
      </c>
      <c r="R14" s="15">
        <v>966.66666666666674</v>
      </c>
      <c r="S14" s="15">
        <v>0</v>
      </c>
      <c r="T14" s="15">
        <v>11</v>
      </c>
      <c r="U14" s="15"/>
      <c r="V14" s="15"/>
      <c r="W14" s="15"/>
      <c r="X14" s="15"/>
      <c r="Y14" s="13"/>
      <c r="Z14" s="13"/>
      <c r="AA14" s="13"/>
      <c r="AB14" s="13"/>
      <c r="AC14" s="16">
        <v>171</v>
      </c>
      <c r="AD14" s="17">
        <f>(J14+R14)/AC14</f>
        <v>11.846003898635479</v>
      </c>
      <c r="AE14" s="17">
        <f>(L14+T14)/AC14</f>
        <v>1.0599415204678362</v>
      </c>
      <c r="AF14" s="13"/>
      <c r="AG14" s="13"/>
      <c r="AH14" s="17"/>
      <c r="AI14" s="18"/>
      <c r="AJ14" s="17">
        <f>(J14+L14+N14+P14+R14+T14+V14+X14+Z14+AB14)/AC14</f>
        <v>12.905945419103316</v>
      </c>
      <c r="AK14" s="18">
        <f>IFERROR(J14/I14,"-")</f>
        <v>0.84838774283997598</v>
      </c>
      <c r="AL14" s="18">
        <f>IFERROR(L14/K14,"-")</f>
        <v>0.40535714285714286</v>
      </c>
      <c r="AM14" s="18" t="str">
        <f>IFERROR(N14/M14,"-")</f>
        <v>-</v>
      </c>
      <c r="AN14" s="18" t="str">
        <f>IFERROR(P14/O14,"-")</f>
        <v>-</v>
      </c>
      <c r="AO14" s="18">
        <f>IFERROR(R14/Q14,"-")</f>
        <v>0.97643097643097654</v>
      </c>
      <c r="AP14" s="18" t="str">
        <f>IFERROR(T14/S14,"-")</f>
        <v>-</v>
      </c>
      <c r="AQ14" s="18" t="str">
        <f>IFERROR(V14/U14,"-")</f>
        <v>-</v>
      </c>
      <c r="AR14" s="18" t="str">
        <f>IFERROR(X14/W14,"-")</f>
        <v>-</v>
      </c>
      <c r="AS14" s="18" t="str">
        <f>IFERROR(Z14/Y14,"-")</f>
        <v>-</v>
      </c>
      <c r="AT14" s="18" t="str">
        <f>IFERROR(AB14/AA14,"-")</f>
        <v>-</v>
      </c>
    </row>
    <row r="15" spans="4:46" ht="15" x14ac:dyDescent="0.25">
      <c r="D15" s="13"/>
      <c r="E15" s="14" t="s">
        <v>39</v>
      </c>
      <c r="F15" s="14" t="s">
        <v>42</v>
      </c>
      <c r="G15" s="14" t="s">
        <v>43</v>
      </c>
      <c r="H15" s="14"/>
      <c r="I15" s="15">
        <v>2096.5</v>
      </c>
      <c r="J15" s="15">
        <v>1451.8999999999999</v>
      </c>
      <c r="K15" s="15">
        <v>838.5</v>
      </c>
      <c r="L15" s="15">
        <v>1018</v>
      </c>
      <c r="M15" s="15"/>
      <c r="N15" s="15"/>
      <c r="O15" s="15"/>
      <c r="P15" s="15"/>
      <c r="Q15" s="15">
        <v>990</v>
      </c>
      <c r="R15" s="15">
        <v>969</v>
      </c>
      <c r="S15" s="15">
        <v>658.51666666666665</v>
      </c>
      <c r="T15" s="15">
        <v>638</v>
      </c>
      <c r="U15" s="15"/>
      <c r="V15" s="15"/>
      <c r="W15" s="15"/>
      <c r="X15" s="15"/>
      <c r="Y15" s="13"/>
      <c r="Z15" s="13"/>
      <c r="AA15" s="13"/>
      <c r="AB15" s="13"/>
      <c r="AC15" s="16">
        <v>626</v>
      </c>
      <c r="AD15" s="17">
        <f t="shared" ref="AD15:AD60" si="0">(J15+R15)/AC15</f>
        <v>3.8672523961661338</v>
      </c>
      <c r="AE15" s="17">
        <f t="shared" ref="AE15:AE60" si="1">(L15+T15)/AC15</f>
        <v>2.6453674121405752</v>
      </c>
      <c r="AF15" s="13"/>
      <c r="AG15" s="13"/>
      <c r="AH15" s="17"/>
      <c r="AI15" s="18"/>
      <c r="AJ15" s="17">
        <f t="shared" ref="AJ15:AJ60" si="2">(J15+L15+N15+P15+R15+T15+V15+X15+Z15+AB15)/AC15</f>
        <v>6.5126198083067086</v>
      </c>
      <c r="AK15" s="18">
        <f t="shared" ref="AK15:AK60" si="3">IFERROR(J15/I15,"-")</f>
        <v>0.69253517767708084</v>
      </c>
      <c r="AL15" s="18">
        <f t="shared" ref="AL15:AL60" si="4">IFERROR(L15/K15,"-")</f>
        <v>1.21407274895647</v>
      </c>
      <c r="AM15" s="18" t="str">
        <f t="shared" ref="AM15:AM60" si="5">IFERROR(N15/M15,"-")</f>
        <v>-</v>
      </c>
      <c r="AN15" s="18" t="str">
        <f t="shared" ref="AN15:AN60" si="6">IFERROR(P15/O15,"-")</f>
        <v>-</v>
      </c>
      <c r="AO15" s="18">
        <f t="shared" ref="AO15:AO60" si="7">IFERROR(R15/Q15,"-")</f>
        <v>0.97878787878787876</v>
      </c>
      <c r="AP15" s="18">
        <f t="shared" ref="AP15:AP60" si="8">IFERROR(T15/S15,"-")</f>
        <v>0.96884411935916581</v>
      </c>
      <c r="AQ15" s="18" t="str">
        <f t="shared" ref="AQ15:AQ60" si="9">IFERROR(V15/U15,"-")</f>
        <v>-</v>
      </c>
      <c r="AR15" s="18" t="str">
        <f t="shared" ref="AR15:AR60" si="10">IFERROR(X15/W15,"-")</f>
        <v>-</v>
      </c>
      <c r="AS15" s="18" t="str">
        <f t="shared" ref="AS15:AS60" si="11">IFERROR(Z15/Y15,"-")</f>
        <v>-</v>
      </c>
      <c r="AT15" s="18" t="str">
        <f t="shared" ref="AT15:AT60" si="12">IFERROR(AB15/AA15,"-")</f>
        <v>-</v>
      </c>
    </row>
    <row r="16" spans="4:46" ht="15" x14ac:dyDescent="0.25">
      <c r="D16" s="13"/>
      <c r="E16" s="14" t="s">
        <v>39</v>
      </c>
      <c r="F16" s="14" t="s">
        <v>44</v>
      </c>
      <c r="G16" s="14" t="s">
        <v>43</v>
      </c>
      <c r="H16" s="14"/>
      <c r="I16" s="15">
        <v>1466</v>
      </c>
      <c r="J16" s="15">
        <v>1324.5833333333335</v>
      </c>
      <c r="K16" s="15">
        <v>1468</v>
      </c>
      <c r="L16" s="15">
        <v>1513.5</v>
      </c>
      <c r="M16" s="15"/>
      <c r="N16" s="15"/>
      <c r="O16" s="15"/>
      <c r="P16" s="15"/>
      <c r="Q16" s="15">
        <v>990</v>
      </c>
      <c r="R16" s="15">
        <v>948.91666666666674</v>
      </c>
      <c r="S16" s="15">
        <v>660</v>
      </c>
      <c r="T16" s="15">
        <v>655</v>
      </c>
      <c r="U16" s="15"/>
      <c r="V16" s="15"/>
      <c r="W16" s="15"/>
      <c r="X16" s="15"/>
      <c r="Y16" s="13"/>
      <c r="Z16" s="13"/>
      <c r="AA16" s="13"/>
      <c r="AB16" s="13"/>
      <c r="AC16" s="16">
        <v>752</v>
      </c>
      <c r="AD16" s="17">
        <f t="shared" si="0"/>
        <v>3.0232712765957448</v>
      </c>
      <c r="AE16" s="17">
        <f t="shared" si="1"/>
        <v>2.8836436170212765</v>
      </c>
      <c r="AF16" s="13"/>
      <c r="AG16" s="13"/>
      <c r="AH16" s="17"/>
      <c r="AI16" s="18"/>
      <c r="AJ16" s="17">
        <f t="shared" si="2"/>
        <v>5.9069148936170217</v>
      </c>
      <c r="AK16" s="18">
        <f t="shared" si="3"/>
        <v>0.90353569804456579</v>
      </c>
      <c r="AL16" s="18">
        <f t="shared" si="4"/>
        <v>1.0309945504087195</v>
      </c>
      <c r="AM16" s="18" t="str">
        <f t="shared" si="5"/>
        <v>-</v>
      </c>
      <c r="AN16" s="18" t="str">
        <f t="shared" si="6"/>
        <v>-</v>
      </c>
      <c r="AO16" s="18">
        <f t="shared" si="7"/>
        <v>0.95850168350168363</v>
      </c>
      <c r="AP16" s="18">
        <f t="shared" si="8"/>
        <v>0.99242424242424243</v>
      </c>
      <c r="AQ16" s="18" t="str">
        <f t="shared" si="9"/>
        <v>-</v>
      </c>
      <c r="AR16" s="18" t="str">
        <f t="shared" si="10"/>
        <v>-</v>
      </c>
      <c r="AS16" s="18" t="str">
        <f t="shared" si="11"/>
        <v>-</v>
      </c>
      <c r="AT16" s="18" t="str">
        <f t="shared" si="12"/>
        <v>-</v>
      </c>
    </row>
    <row r="17" spans="4:46" ht="15" x14ac:dyDescent="0.25">
      <c r="D17" s="13"/>
      <c r="E17" s="14" t="s">
        <v>39</v>
      </c>
      <c r="F17" s="14" t="s">
        <v>45</v>
      </c>
      <c r="G17" s="14" t="s">
        <v>46</v>
      </c>
      <c r="H17" s="14"/>
      <c r="I17" s="15">
        <v>1671.5</v>
      </c>
      <c r="J17" s="15">
        <v>676.75</v>
      </c>
      <c r="K17" s="15">
        <v>987</v>
      </c>
      <c r="L17" s="15">
        <v>599.33333333333337</v>
      </c>
      <c r="M17" s="15"/>
      <c r="N17" s="15"/>
      <c r="O17" s="15"/>
      <c r="P17" s="15"/>
      <c r="Q17" s="15">
        <v>660</v>
      </c>
      <c r="R17" s="15">
        <v>550</v>
      </c>
      <c r="S17" s="15">
        <v>330</v>
      </c>
      <c r="T17" s="15">
        <v>194.5</v>
      </c>
      <c r="U17" s="15"/>
      <c r="V17" s="15"/>
      <c r="W17" s="15"/>
      <c r="X17" s="15"/>
      <c r="Y17" s="13"/>
      <c r="Z17" s="13"/>
      <c r="AA17" s="13"/>
      <c r="AB17" s="13"/>
      <c r="AC17" s="16">
        <v>128</v>
      </c>
      <c r="AD17" s="17">
        <f t="shared" si="0"/>
        <v>9.583984375</v>
      </c>
      <c r="AE17" s="17">
        <f t="shared" si="1"/>
        <v>6.201822916666667</v>
      </c>
      <c r="AF17" s="13"/>
      <c r="AG17" s="13"/>
      <c r="AH17" s="17"/>
      <c r="AI17" s="18"/>
      <c r="AJ17" s="17">
        <f t="shared" si="2"/>
        <v>15.785807291666668</v>
      </c>
      <c r="AK17" s="18">
        <f t="shared" si="3"/>
        <v>0.40487586000598264</v>
      </c>
      <c r="AL17" s="18">
        <f t="shared" si="4"/>
        <v>0.60722728807835191</v>
      </c>
      <c r="AM17" s="18" t="str">
        <f t="shared" si="5"/>
        <v>-</v>
      </c>
      <c r="AN17" s="18" t="str">
        <f t="shared" si="6"/>
        <v>-</v>
      </c>
      <c r="AO17" s="18">
        <f t="shared" si="7"/>
        <v>0.83333333333333337</v>
      </c>
      <c r="AP17" s="18">
        <f t="shared" si="8"/>
        <v>0.58939393939393936</v>
      </c>
      <c r="AQ17" s="18" t="str">
        <f t="shared" si="9"/>
        <v>-</v>
      </c>
      <c r="AR17" s="18" t="str">
        <f t="shared" si="10"/>
        <v>-</v>
      </c>
      <c r="AS17" s="18" t="str">
        <f t="shared" si="11"/>
        <v>-</v>
      </c>
      <c r="AT17" s="18" t="str">
        <f t="shared" si="12"/>
        <v>-</v>
      </c>
    </row>
    <row r="18" spans="4:46" ht="15" x14ac:dyDescent="0.25">
      <c r="D18" s="13"/>
      <c r="E18" s="14" t="s">
        <v>39</v>
      </c>
      <c r="F18" s="14" t="s">
        <v>47</v>
      </c>
      <c r="G18" s="14" t="s">
        <v>43</v>
      </c>
      <c r="H18" s="14"/>
      <c r="I18" s="15">
        <v>1254.25</v>
      </c>
      <c r="J18" s="15">
        <v>952</v>
      </c>
      <c r="K18" s="15">
        <v>1051</v>
      </c>
      <c r="L18" s="15">
        <v>1130.5</v>
      </c>
      <c r="M18" s="15"/>
      <c r="N18" s="15"/>
      <c r="O18" s="15"/>
      <c r="P18" s="15"/>
      <c r="Q18" s="15">
        <v>660</v>
      </c>
      <c r="R18" s="15">
        <v>681.5</v>
      </c>
      <c r="S18" s="15">
        <v>660</v>
      </c>
      <c r="T18" s="15">
        <v>649</v>
      </c>
      <c r="U18" s="15"/>
      <c r="V18" s="15"/>
      <c r="W18" s="15"/>
      <c r="X18" s="15"/>
      <c r="Y18" s="13"/>
      <c r="Z18" s="13"/>
      <c r="AA18" s="13"/>
      <c r="AB18" s="13"/>
      <c r="AC18" s="16">
        <v>486</v>
      </c>
      <c r="AD18" s="17">
        <f t="shared" si="0"/>
        <v>3.3611111111111112</v>
      </c>
      <c r="AE18" s="17">
        <f t="shared" si="1"/>
        <v>3.6615226337448559</v>
      </c>
      <c r="AF18" s="13"/>
      <c r="AG18" s="13"/>
      <c r="AH18" s="17"/>
      <c r="AI18" s="18"/>
      <c r="AJ18" s="17">
        <f t="shared" si="2"/>
        <v>7.022633744855967</v>
      </c>
      <c r="AK18" s="18">
        <f t="shared" si="3"/>
        <v>0.7590193342635041</v>
      </c>
      <c r="AL18" s="18">
        <f t="shared" si="4"/>
        <v>1.0756422454804948</v>
      </c>
      <c r="AM18" s="18" t="str">
        <f t="shared" si="5"/>
        <v>-</v>
      </c>
      <c r="AN18" s="18" t="str">
        <f t="shared" si="6"/>
        <v>-</v>
      </c>
      <c r="AO18" s="18">
        <f t="shared" si="7"/>
        <v>1.0325757575757575</v>
      </c>
      <c r="AP18" s="18">
        <f t="shared" si="8"/>
        <v>0.98333333333333328</v>
      </c>
      <c r="AQ18" s="18" t="str">
        <f t="shared" si="9"/>
        <v>-</v>
      </c>
      <c r="AR18" s="18" t="str">
        <f t="shared" si="10"/>
        <v>-</v>
      </c>
      <c r="AS18" s="18" t="str">
        <f t="shared" si="11"/>
        <v>-</v>
      </c>
      <c r="AT18" s="18" t="str">
        <f t="shared" si="12"/>
        <v>-</v>
      </c>
    </row>
    <row r="19" spans="4:46" ht="15" x14ac:dyDescent="0.25">
      <c r="D19" s="13"/>
      <c r="E19" s="14" t="s">
        <v>48</v>
      </c>
      <c r="F19" s="14" t="s">
        <v>49</v>
      </c>
      <c r="G19" s="14" t="s">
        <v>50</v>
      </c>
      <c r="H19" s="14"/>
      <c r="I19" s="15">
        <v>1415.5</v>
      </c>
      <c r="J19" s="15">
        <v>1137.75</v>
      </c>
      <c r="K19" s="15">
        <v>837.5</v>
      </c>
      <c r="L19" s="15">
        <v>972</v>
      </c>
      <c r="M19" s="15"/>
      <c r="N19" s="15"/>
      <c r="O19" s="15"/>
      <c r="P19" s="15"/>
      <c r="Q19" s="15">
        <v>660</v>
      </c>
      <c r="R19" s="15">
        <v>649</v>
      </c>
      <c r="S19" s="15">
        <v>653.5</v>
      </c>
      <c r="T19" s="15">
        <v>923.5</v>
      </c>
      <c r="U19" s="15"/>
      <c r="V19" s="15"/>
      <c r="W19" s="15"/>
      <c r="X19" s="15"/>
      <c r="Y19" s="13"/>
      <c r="Z19" s="13"/>
      <c r="AA19" s="13"/>
      <c r="AB19" s="13"/>
      <c r="AC19" s="16">
        <v>538</v>
      </c>
      <c r="AD19" s="17">
        <f t="shared" si="0"/>
        <v>3.321096654275093</v>
      </c>
      <c r="AE19" s="17">
        <f t="shared" si="1"/>
        <v>3.5232342007434942</v>
      </c>
      <c r="AF19" s="13"/>
      <c r="AG19" s="13"/>
      <c r="AH19" s="17"/>
      <c r="AI19" s="18"/>
      <c r="AJ19" s="17">
        <f t="shared" si="2"/>
        <v>6.8443308550185877</v>
      </c>
      <c r="AK19" s="18">
        <f t="shared" si="3"/>
        <v>0.80377958318615328</v>
      </c>
      <c r="AL19" s="18">
        <f t="shared" si="4"/>
        <v>1.160597014925373</v>
      </c>
      <c r="AM19" s="18" t="str">
        <f t="shared" si="5"/>
        <v>-</v>
      </c>
      <c r="AN19" s="18" t="str">
        <f t="shared" si="6"/>
        <v>-</v>
      </c>
      <c r="AO19" s="18">
        <f t="shared" si="7"/>
        <v>0.98333333333333328</v>
      </c>
      <c r="AP19" s="18">
        <f t="shared" si="8"/>
        <v>1.413159908186687</v>
      </c>
      <c r="AQ19" s="18" t="str">
        <f t="shared" si="9"/>
        <v>-</v>
      </c>
      <c r="AR19" s="18" t="str">
        <f t="shared" si="10"/>
        <v>-</v>
      </c>
      <c r="AS19" s="18" t="str">
        <f t="shared" si="11"/>
        <v>-</v>
      </c>
      <c r="AT19" s="18" t="str">
        <f t="shared" si="12"/>
        <v>-</v>
      </c>
    </row>
    <row r="20" spans="4:46" ht="15" x14ac:dyDescent="0.25">
      <c r="D20" s="13"/>
      <c r="E20" s="14" t="s">
        <v>48</v>
      </c>
      <c r="F20" s="14" t="s">
        <v>51</v>
      </c>
      <c r="G20" s="14" t="s">
        <v>52</v>
      </c>
      <c r="H20" s="14"/>
      <c r="I20" s="15">
        <v>1357.2</v>
      </c>
      <c r="J20" s="15">
        <v>1179.5</v>
      </c>
      <c r="K20" s="15">
        <v>838</v>
      </c>
      <c r="L20" s="15">
        <v>711.5</v>
      </c>
      <c r="M20" s="15"/>
      <c r="N20" s="15"/>
      <c r="O20" s="15"/>
      <c r="P20" s="15"/>
      <c r="Q20" s="15">
        <v>656</v>
      </c>
      <c r="R20" s="15">
        <v>642.33333333333326</v>
      </c>
      <c r="S20" s="15">
        <v>652.5</v>
      </c>
      <c r="T20" s="15">
        <v>616.5</v>
      </c>
      <c r="U20" s="15"/>
      <c r="V20" s="15"/>
      <c r="W20" s="15"/>
      <c r="X20" s="15"/>
      <c r="Y20" s="13"/>
      <c r="Z20" s="13"/>
      <c r="AA20" s="13"/>
      <c r="AB20" s="13"/>
      <c r="AC20" s="16">
        <v>135</v>
      </c>
      <c r="AD20" s="17">
        <f t="shared" si="0"/>
        <v>13.495061728395061</v>
      </c>
      <c r="AE20" s="17">
        <f t="shared" si="1"/>
        <v>9.837037037037037</v>
      </c>
      <c r="AF20" s="13"/>
      <c r="AG20" s="13"/>
      <c r="AH20" s="17"/>
      <c r="AI20" s="18"/>
      <c r="AJ20" s="17">
        <f t="shared" si="2"/>
        <v>23.332098765432097</v>
      </c>
      <c r="AK20" s="18">
        <f t="shared" si="3"/>
        <v>0.8690686707928087</v>
      </c>
      <c r="AL20" s="18">
        <f t="shared" si="4"/>
        <v>0.84904534606205251</v>
      </c>
      <c r="AM20" s="18" t="str">
        <f t="shared" si="5"/>
        <v>-</v>
      </c>
      <c r="AN20" s="18" t="str">
        <f t="shared" si="6"/>
        <v>-</v>
      </c>
      <c r="AO20" s="18">
        <f t="shared" si="7"/>
        <v>0.97916666666666652</v>
      </c>
      <c r="AP20" s="18">
        <f t="shared" si="8"/>
        <v>0.94482758620689655</v>
      </c>
      <c r="AQ20" s="18" t="str">
        <f t="shared" si="9"/>
        <v>-</v>
      </c>
      <c r="AR20" s="18" t="str">
        <f t="shared" si="10"/>
        <v>-</v>
      </c>
      <c r="AS20" s="18" t="str">
        <f t="shared" si="11"/>
        <v>-</v>
      </c>
      <c r="AT20" s="18" t="str">
        <f t="shared" si="12"/>
        <v>-</v>
      </c>
    </row>
    <row r="21" spans="4:46" ht="15" x14ac:dyDescent="0.25">
      <c r="D21" s="13"/>
      <c r="E21" s="14" t="s">
        <v>48</v>
      </c>
      <c r="F21" s="14" t="s">
        <v>53</v>
      </c>
      <c r="G21" s="14" t="s">
        <v>54</v>
      </c>
      <c r="H21" s="14"/>
      <c r="I21" s="15">
        <v>1419.5</v>
      </c>
      <c r="J21" s="15">
        <v>1214.9666666666667</v>
      </c>
      <c r="K21" s="15">
        <v>530.5</v>
      </c>
      <c r="L21" s="15">
        <v>482.25</v>
      </c>
      <c r="M21" s="15"/>
      <c r="N21" s="15"/>
      <c r="O21" s="15"/>
      <c r="P21" s="15"/>
      <c r="Q21" s="15">
        <v>660</v>
      </c>
      <c r="R21" s="15">
        <v>671.25</v>
      </c>
      <c r="S21" s="15">
        <v>326</v>
      </c>
      <c r="T21" s="15">
        <v>199</v>
      </c>
      <c r="U21" s="15"/>
      <c r="V21" s="15"/>
      <c r="W21" s="15"/>
      <c r="X21" s="15"/>
      <c r="Y21" s="13"/>
      <c r="Z21" s="13"/>
      <c r="AA21" s="13"/>
      <c r="AB21" s="13"/>
      <c r="AC21" s="16">
        <v>239</v>
      </c>
      <c r="AD21" s="17">
        <f t="shared" si="0"/>
        <v>7.8921199442119949</v>
      </c>
      <c r="AE21" s="17">
        <f t="shared" si="1"/>
        <v>2.8504184100418408</v>
      </c>
      <c r="AF21" s="13"/>
      <c r="AG21" s="13"/>
      <c r="AH21" s="17"/>
      <c r="AI21" s="18"/>
      <c r="AJ21" s="17">
        <f t="shared" si="2"/>
        <v>10.742538354253835</v>
      </c>
      <c r="AK21" s="18">
        <f t="shared" si="3"/>
        <v>0.85591170599976518</v>
      </c>
      <c r="AL21" s="18">
        <f t="shared" si="4"/>
        <v>0.90904806786050896</v>
      </c>
      <c r="AM21" s="18" t="str">
        <f t="shared" si="5"/>
        <v>-</v>
      </c>
      <c r="AN21" s="18" t="str">
        <f t="shared" si="6"/>
        <v>-</v>
      </c>
      <c r="AO21" s="18">
        <f t="shared" si="7"/>
        <v>1.0170454545454546</v>
      </c>
      <c r="AP21" s="18">
        <f t="shared" si="8"/>
        <v>0.61042944785276076</v>
      </c>
      <c r="AQ21" s="18" t="str">
        <f t="shared" si="9"/>
        <v>-</v>
      </c>
      <c r="AR21" s="18" t="str">
        <f t="shared" si="10"/>
        <v>-</v>
      </c>
      <c r="AS21" s="18" t="str">
        <f t="shared" si="11"/>
        <v>-</v>
      </c>
      <c r="AT21" s="18" t="str">
        <f t="shared" si="12"/>
        <v>-</v>
      </c>
    </row>
    <row r="22" spans="4:46" ht="15" x14ac:dyDescent="0.25">
      <c r="D22" s="13"/>
      <c r="E22" s="14" t="s">
        <v>48</v>
      </c>
      <c r="F22" s="14" t="s">
        <v>55</v>
      </c>
      <c r="G22" s="14" t="s">
        <v>56</v>
      </c>
      <c r="H22" s="14" t="s">
        <v>57</v>
      </c>
      <c r="I22" s="15">
        <v>1411.6666666666667</v>
      </c>
      <c r="J22" s="15">
        <v>1234.1666666666667</v>
      </c>
      <c r="K22" s="15">
        <v>1048</v>
      </c>
      <c r="L22" s="15">
        <v>983</v>
      </c>
      <c r="M22" s="15"/>
      <c r="N22" s="15"/>
      <c r="O22" s="15"/>
      <c r="P22" s="15"/>
      <c r="Q22" s="15">
        <v>660</v>
      </c>
      <c r="R22" s="15">
        <v>656.5</v>
      </c>
      <c r="S22" s="15">
        <v>656</v>
      </c>
      <c r="T22" s="15">
        <v>651.75</v>
      </c>
      <c r="U22" s="15"/>
      <c r="V22" s="15"/>
      <c r="W22" s="15"/>
      <c r="X22" s="15"/>
      <c r="Y22" s="13"/>
      <c r="Z22" s="13"/>
      <c r="AA22" s="13"/>
      <c r="AB22" s="13"/>
      <c r="AC22" s="16">
        <v>597</v>
      </c>
      <c r="AD22" s="17">
        <f t="shared" si="0"/>
        <v>3.1669458403126747</v>
      </c>
      <c r="AE22" s="17">
        <f t="shared" si="1"/>
        <v>2.7382747068676716</v>
      </c>
      <c r="AF22" s="13"/>
      <c r="AG22" s="13"/>
      <c r="AH22" s="17"/>
      <c r="AI22" s="18"/>
      <c r="AJ22" s="17">
        <f t="shared" si="2"/>
        <v>5.9052205471803463</v>
      </c>
      <c r="AK22" s="18">
        <f t="shared" si="3"/>
        <v>0.87426210153482886</v>
      </c>
      <c r="AL22" s="18">
        <f t="shared" si="4"/>
        <v>0.93797709923664119</v>
      </c>
      <c r="AM22" s="18" t="str">
        <f t="shared" si="5"/>
        <v>-</v>
      </c>
      <c r="AN22" s="18" t="str">
        <f t="shared" si="6"/>
        <v>-</v>
      </c>
      <c r="AO22" s="18">
        <f t="shared" si="7"/>
        <v>0.99469696969696975</v>
      </c>
      <c r="AP22" s="18">
        <f t="shared" si="8"/>
        <v>0.99352134146341464</v>
      </c>
      <c r="AQ22" s="18" t="str">
        <f t="shared" si="9"/>
        <v>-</v>
      </c>
      <c r="AR22" s="18" t="str">
        <f t="shared" si="10"/>
        <v>-</v>
      </c>
      <c r="AS22" s="18" t="str">
        <f t="shared" si="11"/>
        <v>-</v>
      </c>
      <c r="AT22" s="18" t="str">
        <f t="shared" si="12"/>
        <v>-</v>
      </c>
    </row>
    <row r="23" spans="4:46" ht="15" x14ac:dyDescent="0.25">
      <c r="D23" s="13"/>
      <c r="E23" s="14" t="s">
        <v>48</v>
      </c>
      <c r="F23" s="14" t="s">
        <v>58</v>
      </c>
      <c r="G23" s="14" t="s">
        <v>59</v>
      </c>
      <c r="H23" s="14"/>
      <c r="I23" s="15">
        <v>2241</v>
      </c>
      <c r="J23" s="15">
        <v>1852.75</v>
      </c>
      <c r="K23" s="15">
        <v>2095.25</v>
      </c>
      <c r="L23" s="15">
        <v>1155</v>
      </c>
      <c r="M23" s="15"/>
      <c r="N23" s="15"/>
      <c r="O23" s="15"/>
      <c r="P23" s="15"/>
      <c r="Q23" s="15">
        <v>1320</v>
      </c>
      <c r="R23" s="15">
        <v>1298.5</v>
      </c>
      <c r="S23" s="15">
        <v>990</v>
      </c>
      <c r="T23" s="15">
        <v>635</v>
      </c>
      <c r="U23" s="15"/>
      <c r="V23" s="15"/>
      <c r="W23" s="15"/>
      <c r="X23" s="15"/>
      <c r="Y23" s="13"/>
      <c r="Z23" s="13"/>
      <c r="AA23" s="13"/>
      <c r="AB23" s="13"/>
      <c r="AC23" s="16">
        <v>797</v>
      </c>
      <c r="AD23" s="17">
        <f t="shared" si="0"/>
        <v>3.9538895859473024</v>
      </c>
      <c r="AE23" s="17">
        <f t="shared" si="1"/>
        <v>2.2459222082810539</v>
      </c>
      <c r="AF23" s="13"/>
      <c r="AG23" s="13"/>
      <c r="AH23" s="17"/>
      <c r="AI23" s="18"/>
      <c r="AJ23" s="17">
        <f t="shared" si="2"/>
        <v>6.1998117942283564</v>
      </c>
      <c r="AK23" s="18">
        <f t="shared" si="3"/>
        <v>0.82675145024542618</v>
      </c>
      <c r="AL23" s="18">
        <f t="shared" si="4"/>
        <v>0.55124686791552324</v>
      </c>
      <c r="AM23" s="18" t="str">
        <f t="shared" si="5"/>
        <v>-</v>
      </c>
      <c r="AN23" s="18" t="str">
        <f t="shared" si="6"/>
        <v>-</v>
      </c>
      <c r="AO23" s="18">
        <f t="shared" si="7"/>
        <v>0.98371212121212126</v>
      </c>
      <c r="AP23" s="18">
        <f t="shared" si="8"/>
        <v>0.64141414141414144</v>
      </c>
      <c r="AQ23" s="18" t="str">
        <f t="shared" si="9"/>
        <v>-</v>
      </c>
      <c r="AR23" s="18" t="str">
        <f t="shared" si="10"/>
        <v>-</v>
      </c>
      <c r="AS23" s="18" t="str">
        <f t="shared" si="11"/>
        <v>-</v>
      </c>
      <c r="AT23" s="18" t="str">
        <f t="shared" si="12"/>
        <v>-</v>
      </c>
    </row>
    <row r="24" spans="4:46" ht="15" x14ac:dyDescent="0.25">
      <c r="D24" s="13"/>
      <c r="E24" s="14" t="s">
        <v>48</v>
      </c>
      <c r="F24" s="14" t="s">
        <v>60</v>
      </c>
      <c r="G24" s="14" t="s">
        <v>56</v>
      </c>
      <c r="H24" s="14"/>
      <c r="I24" s="15">
        <v>1827.5</v>
      </c>
      <c r="J24" s="15">
        <v>1532</v>
      </c>
      <c r="K24" s="15">
        <v>1048</v>
      </c>
      <c r="L24" s="15">
        <v>973.08333333333326</v>
      </c>
      <c r="M24" s="15"/>
      <c r="N24" s="15"/>
      <c r="O24" s="15"/>
      <c r="P24" s="15"/>
      <c r="Q24" s="15">
        <v>1320</v>
      </c>
      <c r="R24" s="15">
        <v>1118.5</v>
      </c>
      <c r="S24" s="15">
        <v>330</v>
      </c>
      <c r="T24" s="15">
        <v>440</v>
      </c>
      <c r="U24" s="15"/>
      <c r="V24" s="15"/>
      <c r="W24" s="15"/>
      <c r="X24" s="15"/>
      <c r="Y24" s="13"/>
      <c r="Z24" s="13"/>
      <c r="AA24" s="13"/>
      <c r="AB24" s="13"/>
      <c r="AC24" s="16">
        <v>765</v>
      </c>
      <c r="AD24" s="17">
        <f t="shared" si="0"/>
        <v>3.4647058823529413</v>
      </c>
      <c r="AE24" s="17">
        <f t="shared" si="1"/>
        <v>1.8471677559912854</v>
      </c>
      <c r="AF24" s="13"/>
      <c r="AG24" s="13"/>
      <c r="AH24" s="17"/>
      <c r="AI24" s="18"/>
      <c r="AJ24" s="17">
        <f t="shared" si="2"/>
        <v>5.3118736383442258</v>
      </c>
      <c r="AK24" s="18">
        <f t="shared" si="3"/>
        <v>0.83830369357045142</v>
      </c>
      <c r="AL24" s="18">
        <f t="shared" si="4"/>
        <v>0.92851463104325693</v>
      </c>
      <c r="AM24" s="18" t="str">
        <f t="shared" si="5"/>
        <v>-</v>
      </c>
      <c r="AN24" s="18" t="str">
        <f t="shared" si="6"/>
        <v>-</v>
      </c>
      <c r="AO24" s="18">
        <f t="shared" si="7"/>
        <v>0.8473484848484848</v>
      </c>
      <c r="AP24" s="18">
        <f t="shared" si="8"/>
        <v>1.3333333333333333</v>
      </c>
      <c r="AQ24" s="18" t="str">
        <f t="shared" si="9"/>
        <v>-</v>
      </c>
      <c r="AR24" s="18" t="str">
        <f t="shared" si="10"/>
        <v>-</v>
      </c>
      <c r="AS24" s="18" t="str">
        <f t="shared" si="11"/>
        <v>-</v>
      </c>
      <c r="AT24" s="18" t="str">
        <f t="shared" si="12"/>
        <v>-</v>
      </c>
    </row>
    <row r="25" spans="4:46" ht="15" x14ac:dyDescent="0.25">
      <c r="D25" s="13"/>
      <c r="E25" s="14" t="s">
        <v>48</v>
      </c>
      <c r="F25" s="14" t="s">
        <v>61</v>
      </c>
      <c r="G25" s="14" t="s">
        <v>62</v>
      </c>
      <c r="H25" s="14"/>
      <c r="I25" s="15">
        <v>1412</v>
      </c>
      <c r="J25" s="15">
        <v>1498.5833333333335</v>
      </c>
      <c r="K25" s="15">
        <v>1466.5</v>
      </c>
      <c r="L25" s="15">
        <v>1181.5</v>
      </c>
      <c r="M25" s="15"/>
      <c r="N25" s="15"/>
      <c r="O25" s="15"/>
      <c r="P25" s="15"/>
      <c r="Q25" s="15">
        <v>990</v>
      </c>
      <c r="R25" s="15">
        <v>1011</v>
      </c>
      <c r="S25" s="15">
        <v>660</v>
      </c>
      <c r="T25" s="15">
        <v>684</v>
      </c>
      <c r="U25" s="15"/>
      <c r="V25" s="15"/>
      <c r="W25" s="15"/>
      <c r="X25" s="15"/>
      <c r="Y25" s="13"/>
      <c r="Z25" s="13"/>
      <c r="AA25" s="13"/>
      <c r="AB25" s="13"/>
      <c r="AC25" s="16">
        <v>837</v>
      </c>
      <c r="AD25" s="17">
        <f t="shared" si="0"/>
        <v>2.9983074472321785</v>
      </c>
      <c r="AE25" s="17">
        <f t="shared" si="1"/>
        <v>2.2287933094384709</v>
      </c>
      <c r="AF25" s="13"/>
      <c r="AG25" s="13"/>
      <c r="AH25" s="17"/>
      <c r="AI25" s="18"/>
      <c r="AJ25" s="17">
        <f t="shared" si="2"/>
        <v>5.2271007566706498</v>
      </c>
      <c r="AK25" s="18">
        <f t="shared" si="3"/>
        <v>1.061319641170916</v>
      </c>
      <c r="AL25" s="18">
        <f t="shared" si="4"/>
        <v>0.80565973406068869</v>
      </c>
      <c r="AM25" s="18" t="str">
        <f t="shared" si="5"/>
        <v>-</v>
      </c>
      <c r="AN25" s="18" t="str">
        <f t="shared" si="6"/>
        <v>-</v>
      </c>
      <c r="AO25" s="18">
        <f t="shared" si="7"/>
        <v>1.0212121212121212</v>
      </c>
      <c r="AP25" s="18">
        <f t="shared" si="8"/>
        <v>1.0363636363636364</v>
      </c>
      <c r="AQ25" s="18" t="str">
        <f t="shared" si="9"/>
        <v>-</v>
      </c>
      <c r="AR25" s="18" t="str">
        <f t="shared" si="10"/>
        <v>-</v>
      </c>
      <c r="AS25" s="18" t="str">
        <f t="shared" si="11"/>
        <v>-</v>
      </c>
      <c r="AT25" s="18" t="str">
        <f t="shared" si="12"/>
        <v>-</v>
      </c>
    </row>
    <row r="26" spans="4:46" ht="15" x14ac:dyDescent="0.25">
      <c r="D26" s="13"/>
      <c r="E26" s="14" t="s">
        <v>48</v>
      </c>
      <c r="F26" s="14" t="s">
        <v>63</v>
      </c>
      <c r="G26" s="14" t="s">
        <v>56</v>
      </c>
      <c r="H26" s="14"/>
      <c r="I26" s="15">
        <v>1239</v>
      </c>
      <c r="J26" s="15">
        <v>1164.0833333333333</v>
      </c>
      <c r="K26" s="15">
        <v>1084</v>
      </c>
      <c r="L26" s="15">
        <v>1130</v>
      </c>
      <c r="M26" s="15"/>
      <c r="N26" s="15"/>
      <c r="O26" s="15"/>
      <c r="P26" s="15"/>
      <c r="Q26" s="15">
        <v>852.5</v>
      </c>
      <c r="R26" s="15">
        <v>881.75</v>
      </c>
      <c r="S26" s="15">
        <v>660</v>
      </c>
      <c r="T26" s="15">
        <v>638</v>
      </c>
      <c r="U26" s="15"/>
      <c r="V26" s="15"/>
      <c r="W26" s="15"/>
      <c r="X26" s="15"/>
      <c r="Y26" s="13"/>
      <c r="Z26" s="13"/>
      <c r="AA26" s="13"/>
      <c r="AB26" s="13"/>
      <c r="AC26" s="16">
        <v>622</v>
      </c>
      <c r="AD26" s="17">
        <f t="shared" si="0"/>
        <v>3.2891211146838155</v>
      </c>
      <c r="AE26" s="17">
        <f t="shared" si="1"/>
        <v>2.842443729903537</v>
      </c>
      <c r="AF26" s="13"/>
      <c r="AG26" s="13"/>
      <c r="AH26" s="17"/>
      <c r="AI26" s="18"/>
      <c r="AJ26" s="17">
        <f t="shared" si="2"/>
        <v>6.1315648445873521</v>
      </c>
      <c r="AK26" s="18">
        <f t="shared" si="3"/>
        <v>0.93953457089050307</v>
      </c>
      <c r="AL26" s="18">
        <f t="shared" si="4"/>
        <v>1.0424354243542435</v>
      </c>
      <c r="AM26" s="18" t="str">
        <f t="shared" si="5"/>
        <v>-</v>
      </c>
      <c r="AN26" s="18" t="str">
        <f t="shared" si="6"/>
        <v>-</v>
      </c>
      <c r="AO26" s="18">
        <f t="shared" si="7"/>
        <v>1.0343108504398828</v>
      </c>
      <c r="AP26" s="18">
        <f t="shared" si="8"/>
        <v>0.96666666666666667</v>
      </c>
      <c r="AQ26" s="18" t="str">
        <f t="shared" si="9"/>
        <v>-</v>
      </c>
      <c r="AR26" s="18" t="str">
        <f t="shared" si="10"/>
        <v>-</v>
      </c>
      <c r="AS26" s="18" t="str">
        <f t="shared" si="11"/>
        <v>-</v>
      </c>
      <c r="AT26" s="18" t="str">
        <f t="shared" si="12"/>
        <v>-</v>
      </c>
    </row>
    <row r="27" spans="4:46" ht="15" x14ac:dyDescent="0.25">
      <c r="D27" s="13"/>
      <c r="E27" s="14" t="s">
        <v>48</v>
      </c>
      <c r="F27" s="14" t="s">
        <v>64</v>
      </c>
      <c r="G27" s="14" t="s">
        <v>46</v>
      </c>
      <c r="H27" s="14"/>
      <c r="I27" s="15">
        <v>1831.5</v>
      </c>
      <c r="J27" s="15">
        <v>1497.1666666666665</v>
      </c>
      <c r="K27" s="15">
        <v>1044</v>
      </c>
      <c r="L27" s="15">
        <v>986</v>
      </c>
      <c r="M27" s="15"/>
      <c r="N27" s="15"/>
      <c r="O27" s="15"/>
      <c r="P27" s="15"/>
      <c r="Q27" s="15">
        <v>990</v>
      </c>
      <c r="R27" s="15">
        <v>968</v>
      </c>
      <c r="S27" s="15">
        <v>660</v>
      </c>
      <c r="T27" s="15">
        <v>638</v>
      </c>
      <c r="U27" s="15"/>
      <c r="V27" s="15"/>
      <c r="W27" s="15"/>
      <c r="X27" s="15"/>
      <c r="Y27" s="13"/>
      <c r="Z27" s="13"/>
      <c r="AA27" s="13"/>
      <c r="AB27" s="13"/>
      <c r="AC27" s="16">
        <v>811</v>
      </c>
      <c r="AD27" s="17">
        <f t="shared" si="0"/>
        <v>3.0396629675297984</v>
      </c>
      <c r="AE27" s="17">
        <f t="shared" si="1"/>
        <v>2.0024660912453762</v>
      </c>
      <c r="AF27" s="13"/>
      <c r="AG27" s="13"/>
      <c r="AH27" s="17"/>
      <c r="AI27" s="18"/>
      <c r="AJ27" s="17">
        <f t="shared" si="2"/>
        <v>5.0421290587751741</v>
      </c>
      <c r="AK27" s="18">
        <f t="shared" si="3"/>
        <v>0.8174538174538174</v>
      </c>
      <c r="AL27" s="18">
        <f t="shared" si="4"/>
        <v>0.94444444444444442</v>
      </c>
      <c r="AM27" s="18" t="str">
        <f t="shared" si="5"/>
        <v>-</v>
      </c>
      <c r="AN27" s="18" t="str">
        <f t="shared" si="6"/>
        <v>-</v>
      </c>
      <c r="AO27" s="18">
        <f t="shared" si="7"/>
        <v>0.97777777777777775</v>
      </c>
      <c r="AP27" s="18">
        <f t="shared" si="8"/>
        <v>0.96666666666666667</v>
      </c>
      <c r="AQ27" s="18" t="str">
        <f t="shared" si="9"/>
        <v>-</v>
      </c>
      <c r="AR27" s="18" t="str">
        <f t="shared" si="10"/>
        <v>-</v>
      </c>
      <c r="AS27" s="18" t="str">
        <f t="shared" si="11"/>
        <v>-</v>
      </c>
      <c r="AT27" s="18" t="str">
        <f t="shared" si="12"/>
        <v>-</v>
      </c>
    </row>
    <row r="28" spans="4:46" ht="15" x14ac:dyDescent="0.25">
      <c r="D28" s="13"/>
      <c r="E28" s="14" t="s">
        <v>48</v>
      </c>
      <c r="F28" s="14" t="s">
        <v>65</v>
      </c>
      <c r="G28" s="14" t="s">
        <v>46</v>
      </c>
      <c r="H28" s="14"/>
      <c r="I28" s="15">
        <v>2248.5</v>
      </c>
      <c r="J28" s="15">
        <v>1658</v>
      </c>
      <c r="K28" s="15">
        <v>840</v>
      </c>
      <c r="L28" s="15">
        <v>1014.5</v>
      </c>
      <c r="M28" s="15"/>
      <c r="N28" s="15"/>
      <c r="O28" s="15"/>
      <c r="P28" s="15"/>
      <c r="Q28" s="15">
        <v>1650</v>
      </c>
      <c r="R28" s="15">
        <v>1422</v>
      </c>
      <c r="S28" s="15">
        <v>330</v>
      </c>
      <c r="T28" s="15">
        <v>605</v>
      </c>
      <c r="U28" s="15"/>
      <c r="V28" s="15"/>
      <c r="W28" s="15"/>
      <c r="X28" s="15"/>
      <c r="Y28" s="13"/>
      <c r="Z28" s="13"/>
      <c r="AA28" s="13"/>
      <c r="AB28" s="13"/>
      <c r="AC28" s="16">
        <v>582</v>
      </c>
      <c r="AD28" s="17">
        <f t="shared" si="0"/>
        <v>5.2920962199312713</v>
      </c>
      <c r="AE28" s="17">
        <f t="shared" si="1"/>
        <v>2.7826460481099655</v>
      </c>
      <c r="AF28" s="13"/>
      <c r="AG28" s="13"/>
      <c r="AH28" s="17"/>
      <c r="AI28" s="18"/>
      <c r="AJ28" s="17">
        <f t="shared" si="2"/>
        <v>8.0747422680412377</v>
      </c>
      <c r="AK28" s="18">
        <f t="shared" si="3"/>
        <v>0.73738047587280409</v>
      </c>
      <c r="AL28" s="18">
        <f t="shared" si="4"/>
        <v>1.2077380952380952</v>
      </c>
      <c r="AM28" s="18" t="str">
        <f t="shared" si="5"/>
        <v>-</v>
      </c>
      <c r="AN28" s="18" t="str">
        <f t="shared" si="6"/>
        <v>-</v>
      </c>
      <c r="AO28" s="18">
        <f t="shared" si="7"/>
        <v>0.86181818181818182</v>
      </c>
      <c r="AP28" s="18">
        <f t="shared" si="8"/>
        <v>1.8333333333333333</v>
      </c>
      <c r="AQ28" s="18" t="str">
        <f t="shared" si="9"/>
        <v>-</v>
      </c>
      <c r="AR28" s="18" t="str">
        <f t="shared" si="10"/>
        <v>-</v>
      </c>
      <c r="AS28" s="18" t="str">
        <f t="shared" si="11"/>
        <v>-</v>
      </c>
      <c r="AT28" s="18" t="str">
        <f t="shared" si="12"/>
        <v>-</v>
      </c>
    </row>
    <row r="29" spans="4:46" ht="15" x14ac:dyDescent="0.25">
      <c r="D29" s="13"/>
      <c r="E29" s="14" t="s">
        <v>48</v>
      </c>
      <c r="F29" s="14" t="s">
        <v>66</v>
      </c>
      <c r="G29" s="14" t="s">
        <v>41</v>
      </c>
      <c r="H29" s="14"/>
      <c r="I29" s="15">
        <v>4793.25</v>
      </c>
      <c r="J29" s="15">
        <v>4108.75</v>
      </c>
      <c r="K29" s="15">
        <v>654</v>
      </c>
      <c r="L29" s="15">
        <v>235</v>
      </c>
      <c r="M29" s="15"/>
      <c r="N29" s="15"/>
      <c r="O29" s="15"/>
      <c r="P29" s="15"/>
      <c r="Q29" s="15">
        <v>4485</v>
      </c>
      <c r="R29" s="15">
        <v>3772.916666666667</v>
      </c>
      <c r="S29" s="15">
        <v>345</v>
      </c>
      <c r="T29" s="15">
        <v>23</v>
      </c>
      <c r="U29" s="15"/>
      <c r="V29" s="15"/>
      <c r="W29" s="15"/>
      <c r="X29" s="15"/>
      <c r="Y29" s="13"/>
      <c r="Z29" s="13"/>
      <c r="AA29" s="13"/>
      <c r="AB29" s="13"/>
      <c r="AC29" s="16">
        <v>303</v>
      </c>
      <c r="AD29" s="17">
        <f t="shared" si="0"/>
        <v>26.012101210121013</v>
      </c>
      <c r="AE29" s="17">
        <f t="shared" si="1"/>
        <v>0.85148514851485146</v>
      </c>
      <c r="AF29" s="13"/>
      <c r="AG29" s="13"/>
      <c r="AH29" s="17"/>
      <c r="AI29" s="18"/>
      <c r="AJ29" s="17">
        <f t="shared" si="2"/>
        <v>26.863586358635864</v>
      </c>
      <c r="AK29" s="18">
        <f t="shared" si="3"/>
        <v>0.85719501382151986</v>
      </c>
      <c r="AL29" s="18">
        <f t="shared" si="4"/>
        <v>0.35932721712538224</v>
      </c>
      <c r="AM29" s="18" t="str">
        <f t="shared" si="5"/>
        <v>-</v>
      </c>
      <c r="AN29" s="18" t="str">
        <f t="shared" si="6"/>
        <v>-</v>
      </c>
      <c r="AO29" s="18">
        <f t="shared" si="7"/>
        <v>0.84123002601263475</v>
      </c>
      <c r="AP29" s="18">
        <f t="shared" si="8"/>
        <v>6.6666666666666666E-2</v>
      </c>
      <c r="AQ29" s="18" t="str">
        <f t="shared" si="9"/>
        <v>-</v>
      </c>
      <c r="AR29" s="18" t="str">
        <f t="shared" si="10"/>
        <v>-</v>
      </c>
      <c r="AS29" s="18" t="str">
        <f t="shared" si="11"/>
        <v>-</v>
      </c>
      <c r="AT29" s="18" t="str">
        <f t="shared" si="12"/>
        <v>-</v>
      </c>
    </row>
    <row r="30" spans="4:46" ht="15" x14ac:dyDescent="0.25">
      <c r="D30" s="13"/>
      <c r="E30" s="14" t="s">
        <v>48</v>
      </c>
      <c r="F30" s="14" t="s">
        <v>67</v>
      </c>
      <c r="G30" s="14" t="s">
        <v>68</v>
      </c>
      <c r="H30" s="14"/>
      <c r="I30" s="15">
        <v>3565.5</v>
      </c>
      <c r="J30" s="15">
        <v>3281.833333333333</v>
      </c>
      <c r="K30" s="15">
        <v>1483</v>
      </c>
      <c r="L30" s="15">
        <v>1470</v>
      </c>
      <c r="M30" s="15"/>
      <c r="N30" s="15"/>
      <c r="O30" s="15"/>
      <c r="P30" s="15"/>
      <c r="Q30" s="15">
        <v>2640</v>
      </c>
      <c r="R30" s="15">
        <v>2450.5</v>
      </c>
      <c r="S30" s="15">
        <v>655.5</v>
      </c>
      <c r="T30" s="15">
        <v>825.66666666666674</v>
      </c>
      <c r="U30" s="15"/>
      <c r="V30" s="15"/>
      <c r="W30" s="15"/>
      <c r="X30" s="15"/>
      <c r="Y30" s="13"/>
      <c r="Z30" s="13"/>
      <c r="AA30" s="13"/>
      <c r="AB30" s="13"/>
      <c r="AC30" s="16">
        <v>659</v>
      </c>
      <c r="AD30" s="17">
        <f t="shared" si="0"/>
        <v>8.6985331310065757</v>
      </c>
      <c r="AE30" s="17">
        <f t="shared" si="1"/>
        <v>3.4835609509357619</v>
      </c>
      <c r="AF30" s="13"/>
      <c r="AG30" s="13"/>
      <c r="AH30" s="17"/>
      <c r="AI30" s="18"/>
      <c r="AJ30" s="17">
        <f t="shared" si="2"/>
        <v>12.182094081942337</v>
      </c>
      <c r="AK30" s="18">
        <f t="shared" si="3"/>
        <v>0.92044126583461872</v>
      </c>
      <c r="AL30" s="18">
        <f t="shared" si="4"/>
        <v>0.99123398516520567</v>
      </c>
      <c r="AM30" s="18" t="str">
        <f t="shared" si="5"/>
        <v>-</v>
      </c>
      <c r="AN30" s="18" t="str">
        <f t="shared" si="6"/>
        <v>-</v>
      </c>
      <c r="AO30" s="18">
        <f t="shared" si="7"/>
        <v>0.92821969696969697</v>
      </c>
      <c r="AP30" s="18">
        <f t="shared" si="8"/>
        <v>1.2595982710399187</v>
      </c>
      <c r="AQ30" s="18" t="str">
        <f t="shared" si="9"/>
        <v>-</v>
      </c>
      <c r="AR30" s="18" t="str">
        <f t="shared" si="10"/>
        <v>-</v>
      </c>
      <c r="AS30" s="18" t="str">
        <f t="shared" si="11"/>
        <v>-</v>
      </c>
      <c r="AT30" s="18" t="str">
        <f t="shared" si="12"/>
        <v>-</v>
      </c>
    </row>
    <row r="31" spans="4:46" ht="15" x14ac:dyDescent="0.25">
      <c r="D31" s="13"/>
      <c r="E31" s="14" t="s">
        <v>48</v>
      </c>
      <c r="F31" s="14" t="s">
        <v>69</v>
      </c>
      <c r="G31" s="14" t="s">
        <v>56</v>
      </c>
      <c r="H31" s="14"/>
      <c r="I31" s="15">
        <v>1419</v>
      </c>
      <c r="J31" s="15">
        <v>1127.5</v>
      </c>
      <c r="K31" s="15">
        <v>1258</v>
      </c>
      <c r="L31" s="15">
        <v>1221.4166666666665</v>
      </c>
      <c r="M31" s="15"/>
      <c r="N31" s="15"/>
      <c r="O31" s="15"/>
      <c r="P31" s="15"/>
      <c r="Q31" s="15">
        <v>660</v>
      </c>
      <c r="R31" s="15">
        <v>649</v>
      </c>
      <c r="S31" s="15">
        <v>653</v>
      </c>
      <c r="T31" s="15">
        <v>785</v>
      </c>
      <c r="U31" s="15"/>
      <c r="V31" s="15"/>
      <c r="W31" s="15"/>
      <c r="X31" s="15"/>
      <c r="Y31" s="13"/>
      <c r="Z31" s="13"/>
      <c r="AA31" s="13"/>
      <c r="AB31" s="13"/>
      <c r="AC31" s="16">
        <v>586</v>
      </c>
      <c r="AD31" s="17">
        <f t="shared" si="0"/>
        <v>3.031569965870307</v>
      </c>
      <c r="AE31" s="17">
        <f t="shared" si="1"/>
        <v>3.4239192263936289</v>
      </c>
      <c r="AF31" s="13"/>
      <c r="AG31" s="13"/>
      <c r="AH31" s="17"/>
      <c r="AI31" s="18"/>
      <c r="AJ31" s="17">
        <f t="shared" si="2"/>
        <v>6.4554891922639364</v>
      </c>
      <c r="AK31" s="18">
        <f t="shared" si="3"/>
        <v>0.79457364341085268</v>
      </c>
      <c r="AL31" s="18">
        <f t="shared" si="4"/>
        <v>0.9709194488606252</v>
      </c>
      <c r="AM31" s="18" t="str">
        <f t="shared" si="5"/>
        <v>-</v>
      </c>
      <c r="AN31" s="18" t="str">
        <f t="shared" si="6"/>
        <v>-</v>
      </c>
      <c r="AO31" s="18">
        <f t="shared" si="7"/>
        <v>0.98333333333333328</v>
      </c>
      <c r="AP31" s="18">
        <f t="shared" si="8"/>
        <v>1.2021439509954057</v>
      </c>
      <c r="AQ31" s="18" t="str">
        <f t="shared" si="9"/>
        <v>-</v>
      </c>
      <c r="AR31" s="18" t="str">
        <f t="shared" si="10"/>
        <v>-</v>
      </c>
      <c r="AS31" s="18" t="str">
        <f t="shared" si="11"/>
        <v>-</v>
      </c>
      <c r="AT31" s="18" t="str">
        <f t="shared" si="12"/>
        <v>-</v>
      </c>
    </row>
    <row r="32" spans="4:46" ht="15" x14ac:dyDescent="0.25">
      <c r="D32" s="13"/>
      <c r="E32" s="14" t="s">
        <v>48</v>
      </c>
      <c r="F32" s="14" t="s">
        <v>70</v>
      </c>
      <c r="G32" s="14" t="s">
        <v>43</v>
      </c>
      <c r="H32" s="14"/>
      <c r="I32" s="15">
        <v>3598.5</v>
      </c>
      <c r="J32" s="15">
        <v>4154.916666666667</v>
      </c>
      <c r="K32" s="15">
        <v>1793.5</v>
      </c>
      <c r="L32" s="15">
        <v>1921.5</v>
      </c>
      <c r="M32" s="15"/>
      <c r="N32" s="15"/>
      <c r="O32" s="15"/>
      <c r="P32" s="15"/>
      <c r="Q32" s="15">
        <v>2204.5</v>
      </c>
      <c r="R32" s="15">
        <v>2533.666666666667</v>
      </c>
      <c r="S32" s="15">
        <v>1320</v>
      </c>
      <c r="T32" s="15">
        <v>1629.25</v>
      </c>
      <c r="U32" s="15"/>
      <c r="V32" s="15"/>
      <c r="W32" s="15"/>
      <c r="X32" s="15"/>
      <c r="Y32" s="13"/>
      <c r="Z32" s="13"/>
      <c r="AA32" s="13"/>
      <c r="AB32" s="13"/>
      <c r="AC32" s="16">
        <v>1431</v>
      </c>
      <c r="AD32" s="17">
        <f t="shared" si="0"/>
        <v>4.6740624272070814</v>
      </c>
      <c r="AE32" s="17">
        <f t="shared" si="1"/>
        <v>2.4813067784765899</v>
      </c>
      <c r="AF32" s="13"/>
      <c r="AG32" s="13"/>
      <c r="AH32" s="17"/>
      <c r="AI32" s="18"/>
      <c r="AJ32" s="17">
        <f t="shared" si="2"/>
        <v>7.1553692056836713</v>
      </c>
      <c r="AK32" s="18">
        <f t="shared" si="3"/>
        <v>1.1546246121068964</v>
      </c>
      <c r="AL32" s="18">
        <f t="shared" si="4"/>
        <v>1.0713688318929468</v>
      </c>
      <c r="AM32" s="18" t="str">
        <f t="shared" si="5"/>
        <v>-</v>
      </c>
      <c r="AN32" s="18" t="str">
        <f t="shared" si="6"/>
        <v>-</v>
      </c>
      <c r="AO32" s="18">
        <f t="shared" si="7"/>
        <v>1.149315793452786</v>
      </c>
      <c r="AP32" s="18">
        <f t="shared" si="8"/>
        <v>1.2342803030303031</v>
      </c>
      <c r="AQ32" s="18" t="str">
        <f t="shared" si="9"/>
        <v>-</v>
      </c>
      <c r="AR32" s="18" t="str">
        <f t="shared" si="10"/>
        <v>-</v>
      </c>
      <c r="AS32" s="18" t="str">
        <f t="shared" si="11"/>
        <v>-</v>
      </c>
      <c r="AT32" s="18" t="str">
        <f t="shared" si="12"/>
        <v>-</v>
      </c>
    </row>
    <row r="33" spans="4:46" ht="15" x14ac:dyDescent="0.25">
      <c r="D33" s="13"/>
      <c r="E33" s="14" t="s">
        <v>48</v>
      </c>
      <c r="F33" s="14" t="s">
        <v>71</v>
      </c>
      <c r="G33" s="14" t="s">
        <v>59</v>
      </c>
      <c r="H33" s="14" t="s">
        <v>72</v>
      </c>
      <c r="I33" s="15">
        <v>1395.5</v>
      </c>
      <c r="J33" s="15">
        <v>1187</v>
      </c>
      <c r="K33" s="15">
        <v>1044.5</v>
      </c>
      <c r="L33" s="15">
        <v>920.5</v>
      </c>
      <c r="M33" s="15"/>
      <c r="N33" s="15"/>
      <c r="O33" s="15"/>
      <c r="P33" s="15"/>
      <c r="Q33" s="15">
        <v>990</v>
      </c>
      <c r="R33" s="15">
        <v>1013</v>
      </c>
      <c r="S33" s="15">
        <v>660</v>
      </c>
      <c r="T33" s="15">
        <v>706</v>
      </c>
      <c r="U33" s="15"/>
      <c r="V33" s="15"/>
      <c r="W33" s="15"/>
      <c r="X33" s="15"/>
      <c r="Y33" s="13"/>
      <c r="Z33" s="13"/>
      <c r="AA33" s="13"/>
      <c r="AB33" s="13"/>
      <c r="AC33" s="16">
        <v>687</v>
      </c>
      <c r="AD33" s="17">
        <f t="shared" si="0"/>
        <v>3.2023289665211063</v>
      </c>
      <c r="AE33" s="17">
        <f t="shared" si="1"/>
        <v>2.3675400291120816</v>
      </c>
      <c r="AF33" s="13"/>
      <c r="AG33" s="13"/>
      <c r="AH33" s="17"/>
      <c r="AI33" s="18"/>
      <c r="AJ33" s="17">
        <f t="shared" si="2"/>
        <v>5.5698689956331879</v>
      </c>
      <c r="AK33" s="18">
        <f t="shared" si="3"/>
        <v>0.85059118595485494</v>
      </c>
      <c r="AL33" s="18">
        <f t="shared" si="4"/>
        <v>0.88128291048348495</v>
      </c>
      <c r="AM33" s="18" t="str">
        <f t="shared" si="5"/>
        <v>-</v>
      </c>
      <c r="AN33" s="18" t="str">
        <f t="shared" si="6"/>
        <v>-</v>
      </c>
      <c r="AO33" s="18">
        <f t="shared" si="7"/>
        <v>1.0232323232323233</v>
      </c>
      <c r="AP33" s="18">
        <f t="shared" si="8"/>
        <v>1.0696969696969696</v>
      </c>
      <c r="AQ33" s="18" t="str">
        <f t="shared" si="9"/>
        <v>-</v>
      </c>
      <c r="AR33" s="18" t="str">
        <f t="shared" si="10"/>
        <v>-</v>
      </c>
      <c r="AS33" s="18" t="str">
        <f t="shared" si="11"/>
        <v>-</v>
      </c>
      <c r="AT33" s="18" t="str">
        <f t="shared" si="12"/>
        <v>-</v>
      </c>
    </row>
    <row r="34" spans="4:46" ht="15" x14ac:dyDescent="0.25">
      <c r="D34" s="13"/>
      <c r="E34" s="14" t="s">
        <v>48</v>
      </c>
      <c r="F34" s="14" t="s">
        <v>73</v>
      </c>
      <c r="G34" s="14" t="s">
        <v>52</v>
      </c>
      <c r="H34" s="14"/>
      <c r="I34" s="15">
        <v>518</v>
      </c>
      <c r="J34" s="15">
        <v>461.83333333333331</v>
      </c>
      <c r="K34" s="15">
        <v>1132</v>
      </c>
      <c r="L34" s="15">
        <v>1123.5</v>
      </c>
      <c r="M34" s="15"/>
      <c r="N34" s="15"/>
      <c r="O34" s="15"/>
      <c r="P34" s="15"/>
      <c r="Q34" s="15">
        <v>330</v>
      </c>
      <c r="R34" s="15">
        <v>341.5</v>
      </c>
      <c r="S34" s="15">
        <v>660</v>
      </c>
      <c r="T34" s="15">
        <v>660</v>
      </c>
      <c r="U34" s="15"/>
      <c r="V34" s="15"/>
      <c r="W34" s="15"/>
      <c r="X34" s="15"/>
      <c r="Y34" s="13"/>
      <c r="Z34" s="13"/>
      <c r="AA34" s="13"/>
      <c r="AB34" s="13"/>
      <c r="AC34" s="16">
        <v>612</v>
      </c>
      <c r="AD34" s="17">
        <f t="shared" si="0"/>
        <v>1.312636165577342</v>
      </c>
      <c r="AE34" s="17">
        <f t="shared" si="1"/>
        <v>2.9142156862745097</v>
      </c>
      <c r="AF34" s="13"/>
      <c r="AG34" s="13"/>
      <c r="AH34" s="17"/>
      <c r="AI34" s="18"/>
      <c r="AJ34" s="17">
        <f t="shared" si="2"/>
        <v>4.2268518518518512</v>
      </c>
      <c r="AK34" s="18">
        <f t="shared" si="3"/>
        <v>0.89157014157014158</v>
      </c>
      <c r="AL34" s="18">
        <f t="shared" si="4"/>
        <v>0.99249116607773846</v>
      </c>
      <c r="AM34" s="18" t="str">
        <f t="shared" si="5"/>
        <v>-</v>
      </c>
      <c r="AN34" s="18" t="str">
        <f t="shared" si="6"/>
        <v>-</v>
      </c>
      <c r="AO34" s="18">
        <f t="shared" si="7"/>
        <v>1.0348484848484849</v>
      </c>
      <c r="AP34" s="18">
        <f t="shared" si="8"/>
        <v>1</v>
      </c>
      <c r="AQ34" s="18" t="str">
        <f t="shared" si="9"/>
        <v>-</v>
      </c>
      <c r="AR34" s="18" t="str">
        <f t="shared" si="10"/>
        <v>-</v>
      </c>
      <c r="AS34" s="18" t="str">
        <f t="shared" si="11"/>
        <v>-</v>
      </c>
      <c r="AT34" s="18" t="str">
        <f t="shared" si="12"/>
        <v>-</v>
      </c>
    </row>
    <row r="35" spans="4:46" ht="15" x14ac:dyDescent="0.25">
      <c r="D35" s="13"/>
      <c r="E35" s="14" t="s">
        <v>48</v>
      </c>
      <c r="F35" s="14" t="s">
        <v>74</v>
      </c>
      <c r="G35" s="14" t="s">
        <v>75</v>
      </c>
      <c r="H35" s="14"/>
      <c r="I35" s="15">
        <v>1944.5</v>
      </c>
      <c r="J35" s="15">
        <v>1617.2499999999998</v>
      </c>
      <c r="K35" s="15">
        <v>1253.5</v>
      </c>
      <c r="L35" s="15">
        <v>1067.5</v>
      </c>
      <c r="M35" s="15"/>
      <c r="N35" s="15"/>
      <c r="O35" s="15"/>
      <c r="P35" s="15"/>
      <c r="Q35" s="15">
        <v>990</v>
      </c>
      <c r="R35" s="15">
        <v>1001</v>
      </c>
      <c r="S35" s="15">
        <v>990</v>
      </c>
      <c r="T35" s="15">
        <v>895.25</v>
      </c>
      <c r="U35" s="15"/>
      <c r="V35" s="15"/>
      <c r="W35" s="15"/>
      <c r="X35" s="15"/>
      <c r="Y35" s="13"/>
      <c r="Z35" s="13"/>
      <c r="AA35" s="13"/>
      <c r="AB35" s="13"/>
      <c r="AC35" s="16">
        <v>800</v>
      </c>
      <c r="AD35" s="17">
        <f t="shared" si="0"/>
        <v>3.2728125000000001</v>
      </c>
      <c r="AE35" s="17">
        <f t="shared" si="1"/>
        <v>2.4534375000000002</v>
      </c>
      <c r="AF35" s="13"/>
      <c r="AG35" s="13"/>
      <c r="AH35" s="17"/>
      <c r="AI35" s="18"/>
      <c r="AJ35" s="17">
        <f t="shared" si="2"/>
        <v>5.7262500000000003</v>
      </c>
      <c r="AK35" s="18">
        <f t="shared" si="3"/>
        <v>0.8317048084340446</v>
      </c>
      <c r="AL35" s="18">
        <f t="shared" si="4"/>
        <v>0.8516154766653371</v>
      </c>
      <c r="AM35" s="18" t="str">
        <f t="shared" si="5"/>
        <v>-</v>
      </c>
      <c r="AN35" s="18" t="str">
        <f t="shared" si="6"/>
        <v>-</v>
      </c>
      <c r="AO35" s="18">
        <f t="shared" si="7"/>
        <v>1.0111111111111111</v>
      </c>
      <c r="AP35" s="18">
        <f t="shared" si="8"/>
        <v>0.90429292929292926</v>
      </c>
      <c r="AQ35" s="18" t="str">
        <f t="shared" si="9"/>
        <v>-</v>
      </c>
      <c r="AR35" s="18" t="str">
        <f t="shared" si="10"/>
        <v>-</v>
      </c>
      <c r="AS35" s="18" t="str">
        <f t="shared" si="11"/>
        <v>-</v>
      </c>
      <c r="AT35" s="18" t="str">
        <f t="shared" si="12"/>
        <v>-</v>
      </c>
    </row>
    <row r="36" spans="4:46" ht="15" x14ac:dyDescent="0.25">
      <c r="D36" s="13"/>
      <c r="E36" s="14" t="s">
        <v>48</v>
      </c>
      <c r="F36" s="14" t="s">
        <v>76</v>
      </c>
      <c r="G36" s="14" t="s">
        <v>77</v>
      </c>
      <c r="H36" s="14"/>
      <c r="I36" s="15">
        <v>1636</v>
      </c>
      <c r="J36" s="15">
        <v>2318.5</v>
      </c>
      <c r="K36" s="15">
        <v>795</v>
      </c>
      <c r="L36" s="15">
        <v>818</v>
      </c>
      <c r="M36" s="15"/>
      <c r="N36" s="15"/>
      <c r="O36" s="15"/>
      <c r="P36" s="15"/>
      <c r="Q36" s="15">
        <v>990</v>
      </c>
      <c r="R36" s="15">
        <v>1410.5</v>
      </c>
      <c r="S36" s="15">
        <v>330</v>
      </c>
      <c r="T36" s="15">
        <v>382.5</v>
      </c>
      <c r="U36" s="15"/>
      <c r="V36" s="15"/>
      <c r="W36" s="15"/>
      <c r="X36" s="15"/>
      <c r="Y36" s="13"/>
      <c r="Z36" s="13"/>
      <c r="AA36" s="13"/>
      <c r="AB36" s="13"/>
      <c r="AC36" s="16">
        <v>525</v>
      </c>
      <c r="AD36" s="17">
        <f t="shared" si="0"/>
        <v>7.1028571428571432</v>
      </c>
      <c r="AE36" s="17">
        <f t="shared" si="1"/>
        <v>2.2866666666666666</v>
      </c>
      <c r="AF36" s="13"/>
      <c r="AG36" s="13"/>
      <c r="AH36" s="17"/>
      <c r="AI36" s="18"/>
      <c r="AJ36" s="17">
        <f t="shared" si="2"/>
        <v>9.3895238095238103</v>
      </c>
      <c r="AK36" s="18">
        <f t="shared" si="3"/>
        <v>1.4171760391198045</v>
      </c>
      <c r="AL36" s="18">
        <f t="shared" si="4"/>
        <v>1.0289308176100629</v>
      </c>
      <c r="AM36" s="18" t="str">
        <f t="shared" si="5"/>
        <v>-</v>
      </c>
      <c r="AN36" s="18" t="str">
        <f t="shared" si="6"/>
        <v>-</v>
      </c>
      <c r="AO36" s="18">
        <f t="shared" si="7"/>
        <v>1.4247474747474747</v>
      </c>
      <c r="AP36" s="18">
        <f t="shared" si="8"/>
        <v>1.1590909090909092</v>
      </c>
      <c r="AQ36" s="18" t="str">
        <f t="shared" si="9"/>
        <v>-</v>
      </c>
      <c r="AR36" s="18" t="str">
        <f t="shared" si="10"/>
        <v>-</v>
      </c>
      <c r="AS36" s="18" t="str">
        <f t="shared" si="11"/>
        <v>-</v>
      </c>
      <c r="AT36" s="18" t="str">
        <f t="shared" si="12"/>
        <v>-</v>
      </c>
    </row>
    <row r="37" spans="4:46" ht="15" x14ac:dyDescent="0.25">
      <c r="D37" s="13"/>
      <c r="E37" s="14" t="s">
        <v>48</v>
      </c>
      <c r="F37" s="14" t="s">
        <v>78</v>
      </c>
      <c r="G37" s="14" t="s">
        <v>56</v>
      </c>
      <c r="H37" s="14"/>
      <c r="I37" s="15">
        <v>1406</v>
      </c>
      <c r="J37" s="15">
        <v>1183</v>
      </c>
      <c r="K37" s="15">
        <v>1260</v>
      </c>
      <c r="L37" s="15">
        <v>1108</v>
      </c>
      <c r="M37" s="15"/>
      <c r="N37" s="15"/>
      <c r="O37" s="15"/>
      <c r="P37" s="15"/>
      <c r="Q37" s="15">
        <v>660</v>
      </c>
      <c r="R37" s="15">
        <v>671.5</v>
      </c>
      <c r="S37" s="15">
        <v>653.5</v>
      </c>
      <c r="T37" s="15">
        <v>661</v>
      </c>
      <c r="U37" s="15"/>
      <c r="V37" s="15"/>
      <c r="W37" s="15"/>
      <c r="X37" s="15"/>
      <c r="Y37" s="13"/>
      <c r="Z37" s="13"/>
      <c r="AA37" s="13"/>
      <c r="AB37" s="13"/>
      <c r="AC37" s="16">
        <v>580</v>
      </c>
      <c r="AD37" s="17">
        <f t="shared" si="0"/>
        <v>3.1974137931034483</v>
      </c>
      <c r="AE37" s="17">
        <f t="shared" si="1"/>
        <v>3.05</v>
      </c>
      <c r="AF37" s="13"/>
      <c r="AG37" s="13"/>
      <c r="AH37" s="17"/>
      <c r="AI37" s="18"/>
      <c r="AJ37" s="17">
        <f t="shared" si="2"/>
        <v>6.2474137931034486</v>
      </c>
      <c r="AK37" s="18">
        <f t="shared" si="3"/>
        <v>0.8413940256045519</v>
      </c>
      <c r="AL37" s="18">
        <f t="shared" si="4"/>
        <v>0.87936507936507935</v>
      </c>
      <c r="AM37" s="18" t="str">
        <f t="shared" si="5"/>
        <v>-</v>
      </c>
      <c r="AN37" s="18" t="str">
        <f t="shared" si="6"/>
        <v>-</v>
      </c>
      <c r="AO37" s="18">
        <f t="shared" si="7"/>
        <v>1.0174242424242423</v>
      </c>
      <c r="AP37" s="18">
        <f t="shared" si="8"/>
        <v>1.0114766641162969</v>
      </c>
      <c r="AQ37" s="18" t="str">
        <f t="shared" si="9"/>
        <v>-</v>
      </c>
      <c r="AR37" s="18" t="str">
        <f t="shared" si="10"/>
        <v>-</v>
      </c>
      <c r="AS37" s="18" t="str">
        <f t="shared" si="11"/>
        <v>-</v>
      </c>
      <c r="AT37" s="18" t="str">
        <f t="shared" si="12"/>
        <v>-</v>
      </c>
    </row>
    <row r="38" spans="4:46" ht="15" x14ac:dyDescent="0.25">
      <c r="D38" s="13"/>
      <c r="E38" s="14" t="s">
        <v>48</v>
      </c>
      <c r="F38" s="14" t="s">
        <v>79</v>
      </c>
      <c r="G38" s="14" t="s">
        <v>46</v>
      </c>
      <c r="H38" s="14"/>
      <c r="I38" s="15">
        <v>2195</v>
      </c>
      <c r="J38" s="15">
        <v>1888.5</v>
      </c>
      <c r="K38" s="15">
        <v>1352.5</v>
      </c>
      <c r="L38" s="15">
        <v>1113.3333333333333</v>
      </c>
      <c r="M38" s="15"/>
      <c r="N38" s="15"/>
      <c r="O38" s="15"/>
      <c r="P38" s="15"/>
      <c r="Q38" s="15">
        <v>1320</v>
      </c>
      <c r="R38" s="15">
        <v>1264.75</v>
      </c>
      <c r="S38" s="15">
        <v>654</v>
      </c>
      <c r="T38" s="15">
        <v>621</v>
      </c>
      <c r="U38" s="15"/>
      <c r="V38" s="15"/>
      <c r="W38" s="15"/>
      <c r="X38" s="15"/>
      <c r="Y38" s="13"/>
      <c r="Z38" s="13"/>
      <c r="AA38" s="13"/>
      <c r="AB38" s="13"/>
      <c r="AC38" s="16">
        <v>560</v>
      </c>
      <c r="AD38" s="17">
        <f t="shared" si="0"/>
        <v>5.6308035714285714</v>
      </c>
      <c r="AE38" s="17">
        <f t="shared" si="1"/>
        <v>3.0970238095238094</v>
      </c>
      <c r="AF38" s="13"/>
      <c r="AG38" s="13"/>
      <c r="AH38" s="17"/>
      <c r="AI38" s="18"/>
      <c r="AJ38" s="17">
        <f t="shared" si="2"/>
        <v>8.7278273809523803</v>
      </c>
      <c r="AK38" s="18">
        <f t="shared" si="3"/>
        <v>0.86036446469248296</v>
      </c>
      <c r="AL38" s="18">
        <f t="shared" si="4"/>
        <v>0.82316697473813916</v>
      </c>
      <c r="AM38" s="18" t="str">
        <f t="shared" si="5"/>
        <v>-</v>
      </c>
      <c r="AN38" s="18" t="str">
        <f t="shared" si="6"/>
        <v>-</v>
      </c>
      <c r="AO38" s="18">
        <f t="shared" si="7"/>
        <v>0.95814393939393938</v>
      </c>
      <c r="AP38" s="18">
        <f t="shared" si="8"/>
        <v>0.94954128440366969</v>
      </c>
      <c r="AQ38" s="18" t="str">
        <f t="shared" si="9"/>
        <v>-</v>
      </c>
      <c r="AR38" s="18" t="str">
        <f t="shared" si="10"/>
        <v>-</v>
      </c>
      <c r="AS38" s="18" t="str">
        <f t="shared" si="11"/>
        <v>-</v>
      </c>
      <c r="AT38" s="18" t="str">
        <f t="shared" si="12"/>
        <v>-</v>
      </c>
    </row>
    <row r="39" spans="4:46" ht="15" x14ac:dyDescent="0.25">
      <c r="D39" s="13"/>
      <c r="E39" s="14" t="s">
        <v>48</v>
      </c>
      <c r="F39" s="14" t="s">
        <v>80</v>
      </c>
      <c r="G39" s="14" t="s">
        <v>75</v>
      </c>
      <c r="H39" s="14"/>
      <c r="I39" s="15">
        <v>2234.25</v>
      </c>
      <c r="J39" s="15">
        <v>1774.0833333333335</v>
      </c>
      <c r="K39" s="15">
        <v>1464.5</v>
      </c>
      <c r="L39" s="15">
        <v>1272.5</v>
      </c>
      <c r="M39" s="15"/>
      <c r="N39" s="15"/>
      <c r="O39" s="15"/>
      <c r="P39" s="15"/>
      <c r="Q39" s="15">
        <v>1320</v>
      </c>
      <c r="R39" s="15">
        <v>1223.5</v>
      </c>
      <c r="S39" s="15">
        <v>660</v>
      </c>
      <c r="T39" s="15">
        <v>649</v>
      </c>
      <c r="U39" s="15"/>
      <c r="V39" s="15"/>
      <c r="W39" s="15"/>
      <c r="X39" s="15"/>
      <c r="Y39" s="13"/>
      <c r="Z39" s="13"/>
      <c r="AA39" s="13"/>
      <c r="AB39" s="13"/>
      <c r="AC39" s="16">
        <v>776</v>
      </c>
      <c r="AD39" s="17">
        <f t="shared" si="0"/>
        <v>3.8628651202749142</v>
      </c>
      <c r="AE39" s="17">
        <f t="shared" si="1"/>
        <v>2.4761597938144329</v>
      </c>
      <c r="AF39" s="13"/>
      <c r="AG39" s="13"/>
      <c r="AH39" s="17"/>
      <c r="AI39" s="18"/>
      <c r="AJ39" s="17">
        <f t="shared" si="2"/>
        <v>6.3390249140893475</v>
      </c>
      <c r="AK39" s="18">
        <f t="shared" si="3"/>
        <v>0.79403975980008212</v>
      </c>
      <c r="AL39" s="18">
        <f t="shared" si="4"/>
        <v>0.86889723455104129</v>
      </c>
      <c r="AM39" s="18" t="str">
        <f t="shared" si="5"/>
        <v>-</v>
      </c>
      <c r="AN39" s="18" t="str">
        <f t="shared" si="6"/>
        <v>-</v>
      </c>
      <c r="AO39" s="18">
        <f t="shared" si="7"/>
        <v>0.92689393939393938</v>
      </c>
      <c r="AP39" s="18">
        <f t="shared" si="8"/>
        <v>0.98333333333333328</v>
      </c>
      <c r="AQ39" s="18" t="str">
        <f t="shared" si="9"/>
        <v>-</v>
      </c>
      <c r="AR39" s="18" t="str">
        <f t="shared" si="10"/>
        <v>-</v>
      </c>
      <c r="AS39" s="18" t="str">
        <f t="shared" si="11"/>
        <v>-</v>
      </c>
      <c r="AT39" s="18" t="str">
        <f t="shared" si="12"/>
        <v>-</v>
      </c>
    </row>
    <row r="40" spans="4:46" ht="15" x14ac:dyDescent="0.25">
      <c r="D40" s="13"/>
      <c r="E40" s="14" t="s">
        <v>48</v>
      </c>
      <c r="F40" s="14" t="s">
        <v>81</v>
      </c>
      <c r="G40" s="14" t="s">
        <v>82</v>
      </c>
      <c r="H40" s="14"/>
      <c r="I40" s="15">
        <v>2413.5</v>
      </c>
      <c r="J40" s="15">
        <v>1631.75</v>
      </c>
      <c r="K40" s="15">
        <v>840</v>
      </c>
      <c r="L40" s="15">
        <v>723</v>
      </c>
      <c r="M40" s="15"/>
      <c r="N40" s="15"/>
      <c r="O40" s="15"/>
      <c r="P40" s="15"/>
      <c r="Q40" s="15">
        <v>1639</v>
      </c>
      <c r="R40" s="15">
        <v>1474</v>
      </c>
      <c r="S40" s="15">
        <v>330</v>
      </c>
      <c r="T40" s="15">
        <v>278</v>
      </c>
      <c r="U40" s="15"/>
      <c r="V40" s="15"/>
      <c r="W40" s="15"/>
      <c r="X40" s="15"/>
      <c r="Y40" s="13"/>
      <c r="Z40" s="13"/>
      <c r="AA40" s="13"/>
      <c r="AB40" s="13"/>
      <c r="AC40" s="16">
        <v>276</v>
      </c>
      <c r="AD40" s="17">
        <f t="shared" si="0"/>
        <v>11.252717391304348</v>
      </c>
      <c r="AE40" s="17">
        <f t="shared" si="1"/>
        <v>3.6268115942028984</v>
      </c>
      <c r="AF40" s="13"/>
      <c r="AG40" s="13"/>
      <c r="AH40" s="17"/>
      <c r="AI40" s="18"/>
      <c r="AJ40" s="17">
        <f t="shared" si="2"/>
        <v>14.879528985507246</v>
      </c>
      <c r="AK40" s="18">
        <f t="shared" si="3"/>
        <v>0.67609281126993992</v>
      </c>
      <c r="AL40" s="18">
        <f t="shared" si="4"/>
        <v>0.86071428571428577</v>
      </c>
      <c r="AM40" s="18" t="str">
        <f t="shared" si="5"/>
        <v>-</v>
      </c>
      <c r="AN40" s="18" t="str">
        <f t="shared" si="6"/>
        <v>-</v>
      </c>
      <c r="AO40" s="18">
        <f t="shared" si="7"/>
        <v>0.89932885906040272</v>
      </c>
      <c r="AP40" s="18">
        <f t="shared" si="8"/>
        <v>0.84242424242424241</v>
      </c>
      <c r="AQ40" s="18" t="str">
        <f t="shared" si="9"/>
        <v>-</v>
      </c>
      <c r="AR40" s="18" t="str">
        <f t="shared" si="10"/>
        <v>-</v>
      </c>
      <c r="AS40" s="18" t="str">
        <f t="shared" si="11"/>
        <v>-</v>
      </c>
      <c r="AT40" s="18" t="str">
        <f t="shared" si="12"/>
        <v>-</v>
      </c>
    </row>
    <row r="41" spans="4:46" ht="15" x14ac:dyDescent="0.25">
      <c r="D41" s="13"/>
      <c r="E41" s="14" t="s">
        <v>48</v>
      </c>
      <c r="F41" s="14" t="s">
        <v>83</v>
      </c>
      <c r="G41" s="14" t="s">
        <v>43</v>
      </c>
      <c r="H41" s="14"/>
      <c r="I41" s="15">
        <v>2267.5</v>
      </c>
      <c r="J41" s="15">
        <v>1920.9166666666665</v>
      </c>
      <c r="K41" s="15">
        <v>1464</v>
      </c>
      <c r="L41" s="15">
        <v>1403.75</v>
      </c>
      <c r="M41" s="15"/>
      <c r="N41" s="15"/>
      <c r="O41" s="15"/>
      <c r="P41" s="15"/>
      <c r="Q41" s="15">
        <v>990</v>
      </c>
      <c r="R41" s="15">
        <v>1265</v>
      </c>
      <c r="S41" s="15">
        <v>665.5</v>
      </c>
      <c r="T41" s="15">
        <v>606.75</v>
      </c>
      <c r="U41" s="15"/>
      <c r="V41" s="15"/>
      <c r="W41" s="15"/>
      <c r="X41" s="15"/>
      <c r="Y41" s="13"/>
      <c r="Z41" s="13"/>
      <c r="AA41" s="13"/>
      <c r="AB41" s="13"/>
      <c r="AC41" s="16">
        <v>823</v>
      </c>
      <c r="AD41" s="17">
        <f t="shared" si="0"/>
        <v>3.8711016605913322</v>
      </c>
      <c r="AE41" s="17">
        <f t="shared" si="1"/>
        <v>2.4428918590522479</v>
      </c>
      <c r="AF41" s="13"/>
      <c r="AG41" s="13"/>
      <c r="AH41" s="17"/>
      <c r="AI41" s="18"/>
      <c r="AJ41" s="17">
        <f t="shared" si="2"/>
        <v>6.3139935196435797</v>
      </c>
      <c r="AK41" s="18">
        <f t="shared" si="3"/>
        <v>0.84715178243292899</v>
      </c>
      <c r="AL41" s="18">
        <f t="shared" si="4"/>
        <v>0.95884562841530052</v>
      </c>
      <c r="AM41" s="18" t="str">
        <f t="shared" si="5"/>
        <v>-</v>
      </c>
      <c r="AN41" s="18" t="str">
        <f t="shared" si="6"/>
        <v>-</v>
      </c>
      <c r="AO41" s="18">
        <f t="shared" si="7"/>
        <v>1.2777777777777777</v>
      </c>
      <c r="AP41" s="18">
        <f t="shared" si="8"/>
        <v>0.91172051089406458</v>
      </c>
      <c r="AQ41" s="18" t="str">
        <f t="shared" si="9"/>
        <v>-</v>
      </c>
      <c r="AR41" s="18" t="str">
        <f t="shared" si="10"/>
        <v>-</v>
      </c>
      <c r="AS41" s="18" t="str">
        <f t="shared" si="11"/>
        <v>-</v>
      </c>
      <c r="AT41" s="18" t="str">
        <f t="shared" si="12"/>
        <v>-</v>
      </c>
    </row>
    <row r="42" spans="4:46" ht="15" x14ac:dyDescent="0.25">
      <c r="D42" s="13"/>
      <c r="E42" s="14" t="s">
        <v>48</v>
      </c>
      <c r="F42" s="14" t="s">
        <v>84</v>
      </c>
      <c r="G42" s="14" t="s">
        <v>85</v>
      </c>
      <c r="H42" s="14" t="s">
        <v>86</v>
      </c>
      <c r="I42" s="15">
        <v>2409</v>
      </c>
      <c r="J42" s="15">
        <v>2113.083333333333</v>
      </c>
      <c r="K42" s="15">
        <v>1322</v>
      </c>
      <c r="L42" s="15">
        <v>926.25</v>
      </c>
      <c r="M42" s="15"/>
      <c r="N42" s="15"/>
      <c r="O42" s="15"/>
      <c r="P42" s="15"/>
      <c r="Q42" s="15">
        <v>1309</v>
      </c>
      <c r="R42" s="15">
        <v>1305.5</v>
      </c>
      <c r="S42" s="15">
        <v>330</v>
      </c>
      <c r="T42" s="15">
        <v>352</v>
      </c>
      <c r="U42" s="15"/>
      <c r="V42" s="15"/>
      <c r="W42" s="15"/>
      <c r="X42" s="15"/>
      <c r="Y42" s="13"/>
      <c r="Z42" s="13"/>
      <c r="AA42" s="13"/>
      <c r="AB42" s="13"/>
      <c r="AC42" s="16">
        <v>741</v>
      </c>
      <c r="AD42" s="17">
        <f t="shared" si="0"/>
        <v>4.613472784525416</v>
      </c>
      <c r="AE42" s="17">
        <f t="shared" si="1"/>
        <v>1.725033738191633</v>
      </c>
      <c r="AF42" s="13"/>
      <c r="AG42" s="13"/>
      <c r="AH42" s="17"/>
      <c r="AI42" s="18"/>
      <c r="AJ42" s="17">
        <f t="shared" si="2"/>
        <v>6.338506522717049</v>
      </c>
      <c r="AK42" s="18">
        <f t="shared" si="3"/>
        <v>0.87716203127162018</v>
      </c>
      <c r="AL42" s="18">
        <f t="shared" si="4"/>
        <v>0.70064296520423597</v>
      </c>
      <c r="AM42" s="18" t="str">
        <f t="shared" si="5"/>
        <v>-</v>
      </c>
      <c r="AN42" s="18" t="str">
        <f t="shared" si="6"/>
        <v>-</v>
      </c>
      <c r="AO42" s="18">
        <f t="shared" si="7"/>
        <v>0.99732620320855614</v>
      </c>
      <c r="AP42" s="18">
        <f t="shared" si="8"/>
        <v>1.0666666666666667</v>
      </c>
      <c r="AQ42" s="18" t="str">
        <f t="shared" si="9"/>
        <v>-</v>
      </c>
      <c r="AR42" s="18" t="str">
        <f t="shared" si="10"/>
        <v>-</v>
      </c>
      <c r="AS42" s="18" t="str">
        <f t="shared" si="11"/>
        <v>-</v>
      </c>
      <c r="AT42" s="18" t="str">
        <f t="shared" si="12"/>
        <v>-</v>
      </c>
    </row>
    <row r="43" spans="4:46" ht="15" x14ac:dyDescent="0.25">
      <c r="D43" s="13"/>
      <c r="E43" s="14" t="s">
        <v>87</v>
      </c>
      <c r="F43" s="14" t="s">
        <v>88</v>
      </c>
      <c r="G43" s="14" t="s">
        <v>54</v>
      </c>
      <c r="H43" s="14"/>
      <c r="I43" s="15">
        <v>1084.5</v>
      </c>
      <c r="J43" s="15">
        <v>1005.5</v>
      </c>
      <c r="K43" s="15">
        <v>787.5</v>
      </c>
      <c r="L43" s="15">
        <v>579.41666666666674</v>
      </c>
      <c r="M43" s="15"/>
      <c r="N43" s="15"/>
      <c r="O43" s="15"/>
      <c r="P43" s="15"/>
      <c r="Q43" s="15">
        <v>660</v>
      </c>
      <c r="R43" s="15">
        <v>662.25</v>
      </c>
      <c r="S43" s="15">
        <v>320</v>
      </c>
      <c r="T43" s="15">
        <v>214</v>
      </c>
      <c r="U43" s="15"/>
      <c r="V43" s="15"/>
      <c r="W43" s="15"/>
      <c r="X43" s="15"/>
      <c r="Y43" s="13"/>
      <c r="Z43" s="13"/>
      <c r="AA43" s="13"/>
      <c r="AB43" s="13"/>
      <c r="AC43" s="16">
        <v>192</v>
      </c>
      <c r="AD43" s="17">
        <f t="shared" si="0"/>
        <v>8.6861979166666661</v>
      </c>
      <c r="AE43" s="17">
        <f t="shared" si="1"/>
        <v>4.1323784722222223</v>
      </c>
      <c r="AF43" s="13"/>
      <c r="AG43" s="13"/>
      <c r="AH43" s="17"/>
      <c r="AI43" s="18"/>
      <c r="AJ43" s="17">
        <f t="shared" si="2"/>
        <v>12.818576388888891</v>
      </c>
      <c r="AK43" s="18">
        <f t="shared" si="3"/>
        <v>0.92715537113877367</v>
      </c>
      <c r="AL43" s="18">
        <f t="shared" si="4"/>
        <v>0.73576719576719585</v>
      </c>
      <c r="AM43" s="18" t="str">
        <f t="shared" si="5"/>
        <v>-</v>
      </c>
      <c r="AN43" s="18" t="str">
        <f t="shared" si="6"/>
        <v>-</v>
      </c>
      <c r="AO43" s="18">
        <f t="shared" si="7"/>
        <v>1.0034090909090909</v>
      </c>
      <c r="AP43" s="18">
        <f t="shared" si="8"/>
        <v>0.66874999999999996</v>
      </c>
      <c r="AQ43" s="18" t="str">
        <f t="shared" si="9"/>
        <v>-</v>
      </c>
      <c r="AR43" s="18" t="str">
        <f t="shared" si="10"/>
        <v>-</v>
      </c>
      <c r="AS43" s="18" t="str">
        <f t="shared" si="11"/>
        <v>-</v>
      </c>
      <c r="AT43" s="18" t="str">
        <f t="shared" si="12"/>
        <v>-</v>
      </c>
    </row>
    <row r="44" spans="4:46" ht="15" x14ac:dyDescent="0.25">
      <c r="D44" s="13"/>
      <c r="E44" s="14" t="s">
        <v>87</v>
      </c>
      <c r="F44" s="14" t="s">
        <v>89</v>
      </c>
      <c r="G44" s="14" t="s">
        <v>68</v>
      </c>
      <c r="H44" s="14"/>
      <c r="I44" s="15">
        <v>1439.5</v>
      </c>
      <c r="J44" s="15">
        <v>1357.25</v>
      </c>
      <c r="K44" s="15">
        <v>719</v>
      </c>
      <c r="L44" s="15">
        <v>606.75</v>
      </c>
      <c r="M44" s="15"/>
      <c r="N44" s="15"/>
      <c r="O44" s="15"/>
      <c r="P44" s="15"/>
      <c r="Q44" s="15">
        <v>990</v>
      </c>
      <c r="R44" s="15">
        <v>864</v>
      </c>
      <c r="S44" s="15">
        <v>330</v>
      </c>
      <c r="T44" s="15">
        <v>308</v>
      </c>
      <c r="U44" s="15"/>
      <c r="V44" s="15"/>
      <c r="W44" s="15"/>
      <c r="X44" s="15"/>
      <c r="Y44" s="13"/>
      <c r="Z44" s="13"/>
      <c r="AA44" s="13"/>
      <c r="AB44" s="13"/>
      <c r="AC44" s="16">
        <v>474</v>
      </c>
      <c r="AD44" s="17">
        <f t="shared" si="0"/>
        <v>4.6861814345991561</v>
      </c>
      <c r="AE44" s="17">
        <f t="shared" si="1"/>
        <v>1.9298523206751055</v>
      </c>
      <c r="AF44" s="13"/>
      <c r="AG44" s="13"/>
      <c r="AH44" s="17"/>
      <c r="AI44" s="18"/>
      <c r="AJ44" s="17">
        <f t="shared" si="2"/>
        <v>6.6160337552742616</v>
      </c>
      <c r="AK44" s="18">
        <f t="shared" si="3"/>
        <v>0.94286210489753386</v>
      </c>
      <c r="AL44" s="18">
        <f t="shared" si="4"/>
        <v>0.84388038942976351</v>
      </c>
      <c r="AM44" s="18" t="str">
        <f t="shared" si="5"/>
        <v>-</v>
      </c>
      <c r="AN44" s="18" t="str">
        <f t="shared" si="6"/>
        <v>-</v>
      </c>
      <c r="AO44" s="18">
        <f t="shared" si="7"/>
        <v>0.87272727272727268</v>
      </c>
      <c r="AP44" s="18">
        <f t="shared" si="8"/>
        <v>0.93333333333333335</v>
      </c>
      <c r="AQ44" s="18" t="str">
        <f t="shared" si="9"/>
        <v>-</v>
      </c>
      <c r="AR44" s="18" t="str">
        <f t="shared" si="10"/>
        <v>-</v>
      </c>
      <c r="AS44" s="18" t="str">
        <f t="shared" si="11"/>
        <v>-</v>
      </c>
      <c r="AT44" s="18" t="str">
        <f t="shared" si="12"/>
        <v>-</v>
      </c>
    </row>
    <row r="45" spans="4:46" ht="15" x14ac:dyDescent="0.25">
      <c r="D45" s="13"/>
      <c r="E45" s="14" t="s">
        <v>87</v>
      </c>
      <c r="F45" s="14" t="s">
        <v>90</v>
      </c>
      <c r="G45" s="14" t="s">
        <v>43</v>
      </c>
      <c r="H45" s="14"/>
      <c r="I45" s="15">
        <v>3140.5</v>
      </c>
      <c r="J45" s="15">
        <v>2735.5</v>
      </c>
      <c r="K45" s="15">
        <v>2516</v>
      </c>
      <c r="L45" s="15">
        <v>2338</v>
      </c>
      <c r="M45" s="15"/>
      <c r="N45" s="15"/>
      <c r="O45" s="15"/>
      <c r="P45" s="15"/>
      <c r="Q45" s="15">
        <v>1980</v>
      </c>
      <c r="R45" s="15">
        <v>1957.3333333333333</v>
      </c>
      <c r="S45" s="15">
        <v>1967</v>
      </c>
      <c r="T45" s="15">
        <v>1666.25</v>
      </c>
      <c r="U45" s="15"/>
      <c r="V45" s="15"/>
      <c r="W45" s="15"/>
      <c r="X45" s="15"/>
      <c r="Y45" s="13"/>
      <c r="Z45" s="13"/>
      <c r="AA45" s="13"/>
      <c r="AB45" s="13"/>
      <c r="AC45" s="16">
        <v>1465</v>
      </c>
      <c r="AD45" s="17">
        <f t="shared" si="0"/>
        <v>3.2032992036405004</v>
      </c>
      <c r="AE45" s="17">
        <f t="shared" si="1"/>
        <v>2.7332764505119456</v>
      </c>
      <c r="AF45" s="13"/>
      <c r="AG45" s="13"/>
      <c r="AH45" s="17"/>
      <c r="AI45" s="18"/>
      <c r="AJ45" s="17">
        <f t="shared" si="2"/>
        <v>5.9365756541524455</v>
      </c>
      <c r="AK45" s="18">
        <f t="shared" si="3"/>
        <v>0.87103964336889028</v>
      </c>
      <c r="AL45" s="18">
        <f t="shared" si="4"/>
        <v>0.92925278219395868</v>
      </c>
      <c r="AM45" s="18" t="str">
        <f t="shared" si="5"/>
        <v>-</v>
      </c>
      <c r="AN45" s="18" t="str">
        <f t="shared" si="6"/>
        <v>-</v>
      </c>
      <c r="AO45" s="18">
        <f t="shared" si="7"/>
        <v>0.98855218855218852</v>
      </c>
      <c r="AP45" s="18">
        <f t="shared" si="8"/>
        <v>0.84710218607015764</v>
      </c>
      <c r="AQ45" s="18" t="str">
        <f t="shared" si="9"/>
        <v>-</v>
      </c>
      <c r="AR45" s="18" t="str">
        <f t="shared" si="10"/>
        <v>-</v>
      </c>
      <c r="AS45" s="18" t="str">
        <f t="shared" si="11"/>
        <v>-</v>
      </c>
      <c r="AT45" s="18" t="str">
        <f t="shared" si="12"/>
        <v>-</v>
      </c>
    </row>
    <row r="46" spans="4:46" ht="15" x14ac:dyDescent="0.25">
      <c r="D46" s="13"/>
      <c r="E46" s="14" t="s">
        <v>87</v>
      </c>
      <c r="F46" s="14" t="s">
        <v>91</v>
      </c>
      <c r="G46" s="14" t="s">
        <v>75</v>
      </c>
      <c r="H46" s="14"/>
      <c r="I46" s="15">
        <v>1403.5</v>
      </c>
      <c r="J46" s="15">
        <v>965.41666666666674</v>
      </c>
      <c r="K46" s="15">
        <v>420</v>
      </c>
      <c r="L46" s="15">
        <v>398.5</v>
      </c>
      <c r="M46" s="15"/>
      <c r="N46" s="15"/>
      <c r="O46" s="15"/>
      <c r="P46" s="15"/>
      <c r="Q46" s="15">
        <v>660</v>
      </c>
      <c r="R46" s="15">
        <v>617</v>
      </c>
      <c r="S46" s="15">
        <v>326</v>
      </c>
      <c r="T46" s="15">
        <v>340.75</v>
      </c>
      <c r="U46" s="15"/>
      <c r="V46" s="15"/>
      <c r="W46" s="15"/>
      <c r="X46" s="15"/>
      <c r="Y46" s="13"/>
      <c r="Z46" s="13"/>
      <c r="AA46" s="13"/>
      <c r="AB46" s="13"/>
      <c r="AC46" s="16">
        <v>344</v>
      </c>
      <c r="AD46" s="17">
        <f t="shared" si="0"/>
        <v>4.6000484496124034</v>
      </c>
      <c r="AE46" s="17">
        <f t="shared" si="1"/>
        <v>2.1489825581395348</v>
      </c>
      <c r="AF46" s="13"/>
      <c r="AG46" s="13"/>
      <c r="AH46" s="17"/>
      <c r="AI46" s="18"/>
      <c r="AJ46" s="17">
        <f t="shared" si="2"/>
        <v>6.7490310077519391</v>
      </c>
      <c r="AK46" s="18">
        <f t="shared" si="3"/>
        <v>0.68786367414796346</v>
      </c>
      <c r="AL46" s="18">
        <f t="shared" si="4"/>
        <v>0.94880952380952377</v>
      </c>
      <c r="AM46" s="18" t="str">
        <f t="shared" si="5"/>
        <v>-</v>
      </c>
      <c r="AN46" s="18" t="str">
        <f t="shared" si="6"/>
        <v>-</v>
      </c>
      <c r="AO46" s="18">
        <f t="shared" si="7"/>
        <v>0.93484848484848482</v>
      </c>
      <c r="AP46" s="18">
        <f t="shared" si="8"/>
        <v>1.0452453987730062</v>
      </c>
      <c r="AQ46" s="18" t="str">
        <f t="shared" si="9"/>
        <v>-</v>
      </c>
      <c r="AR46" s="18" t="str">
        <f t="shared" si="10"/>
        <v>-</v>
      </c>
      <c r="AS46" s="18" t="str">
        <f t="shared" si="11"/>
        <v>-</v>
      </c>
      <c r="AT46" s="18" t="str">
        <f t="shared" si="12"/>
        <v>-</v>
      </c>
    </row>
    <row r="47" spans="4:46" ht="15" x14ac:dyDescent="0.25">
      <c r="D47" s="13"/>
      <c r="E47" s="14" t="s">
        <v>87</v>
      </c>
      <c r="F47" s="14" t="s">
        <v>92</v>
      </c>
      <c r="G47" s="14" t="s">
        <v>43</v>
      </c>
      <c r="H47" s="14"/>
      <c r="I47" s="15">
        <v>2340.5</v>
      </c>
      <c r="J47" s="15">
        <v>2014</v>
      </c>
      <c r="K47" s="15">
        <v>1258.5</v>
      </c>
      <c r="L47" s="15">
        <v>1183.0833333333333</v>
      </c>
      <c r="M47" s="15"/>
      <c r="N47" s="15"/>
      <c r="O47" s="15"/>
      <c r="P47" s="15"/>
      <c r="Q47" s="15">
        <v>1650</v>
      </c>
      <c r="R47" s="15">
        <v>1727.5</v>
      </c>
      <c r="S47" s="15">
        <v>985</v>
      </c>
      <c r="T47" s="15">
        <v>943</v>
      </c>
      <c r="U47" s="15"/>
      <c r="V47" s="15"/>
      <c r="W47" s="15"/>
      <c r="X47" s="15"/>
      <c r="Y47" s="13"/>
      <c r="Z47" s="13"/>
      <c r="AA47" s="13"/>
      <c r="AB47" s="13"/>
      <c r="AC47" s="16">
        <v>594</v>
      </c>
      <c r="AD47" s="17">
        <f t="shared" si="0"/>
        <v>6.2988215488215484</v>
      </c>
      <c r="AE47" s="17">
        <f t="shared" si="1"/>
        <v>3.5792648709315369</v>
      </c>
      <c r="AF47" s="13"/>
      <c r="AG47" s="13"/>
      <c r="AH47" s="17"/>
      <c r="AI47" s="18"/>
      <c r="AJ47" s="17">
        <f t="shared" si="2"/>
        <v>9.8780864197530853</v>
      </c>
      <c r="AK47" s="18">
        <f t="shared" si="3"/>
        <v>0.8604998931852168</v>
      </c>
      <c r="AL47" s="18">
        <f t="shared" si="4"/>
        <v>0.94007416236260088</v>
      </c>
      <c r="AM47" s="18" t="str">
        <f t="shared" si="5"/>
        <v>-</v>
      </c>
      <c r="AN47" s="18" t="str">
        <f t="shared" si="6"/>
        <v>-</v>
      </c>
      <c r="AO47" s="18">
        <f t="shared" si="7"/>
        <v>1.0469696969696969</v>
      </c>
      <c r="AP47" s="18">
        <f t="shared" si="8"/>
        <v>0.95736040609137052</v>
      </c>
      <c r="AQ47" s="18" t="str">
        <f t="shared" si="9"/>
        <v>-</v>
      </c>
      <c r="AR47" s="18" t="str">
        <f t="shared" si="10"/>
        <v>-</v>
      </c>
      <c r="AS47" s="18" t="str">
        <f t="shared" si="11"/>
        <v>-</v>
      </c>
      <c r="AT47" s="18" t="str">
        <f t="shared" si="12"/>
        <v>-</v>
      </c>
    </row>
    <row r="48" spans="4:46" ht="15" x14ac:dyDescent="0.25">
      <c r="D48" s="13"/>
      <c r="E48" s="14" t="s">
        <v>87</v>
      </c>
      <c r="F48" s="14" t="s">
        <v>66</v>
      </c>
      <c r="G48" s="14" t="s">
        <v>41</v>
      </c>
      <c r="H48" s="14"/>
      <c r="I48" s="15">
        <v>3699.25</v>
      </c>
      <c r="J48" s="15">
        <v>2998.5</v>
      </c>
      <c r="K48" s="15">
        <v>845</v>
      </c>
      <c r="L48" s="15">
        <v>374</v>
      </c>
      <c r="M48" s="15"/>
      <c r="N48" s="15"/>
      <c r="O48" s="15"/>
      <c r="P48" s="15"/>
      <c r="Q48" s="15">
        <v>2638.75</v>
      </c>
      <c r="R48" s="15">
        <v>2570.25</v>
      </c>
      <c r="S48" s="15">
        <v>0</v>
      </c>
      <c r="T48" s="15">
        <v>9</v>
      </c>
      <c r="U48" s="15"/>
      <c r="V48" s="15"/>
      <c r="W48" s="15"/>
      <c r="X48" s="15"/>
      <c r="Y48" s="13"/>
      <c r="Z48" s="13"/>
      <c r="AA48" s="13"/>
      <c r="AB48" s="13"/>
      <c r="AC48" s="16">
        <v>224</v>
      </c>
      <c r="AD48" s="17">
        <f t="shared" si="0"/>
        <v>24.860491071428573</v>
      </c>
      <c r="AE48" s="17">
        <f t="shared" si="1"/>
        <v>1.7098214285714286</v>
      </c>
      <c r="AF48" s="13"/>
      <c r="AG48" s="13"/>
      <c r="AH48" s="17"/>
      <c r="AI48" s="18"/>
      <c r="AJ48" s="17">
        <f t="shared" si="2"/>
        <v>26.5703125</v>
      </c>
      <c r="AK48" s="18">
        <f t="shared" si="3"/>
        <v>0.8105697100763668</v>
      </c>
      <c r="AL48" s="18">
        <f t="shared" si="4"/>
        <v>0.44260355029585796</v>
      </c>
      <c r="AM48" s="18" t="str">
        <f t="shared" si="5"/>
        <v>-</v>
      </c>
      <c r="AN48" s="18" t="str">
        <f t="shared" si="6"/>
        <v>-</v>
      </c>
      <c r="AO48" s="18">
        <f t="shared" si="7"/>
        <v>0.97404073898626242</v>
      </c>
      <c r="AP48" s="18" t="str">
        <f t="shared" si="8"/>
        <v>-</v>
      </c>
      <c r="AQ48" s="18" t="str">
        <f t="shared" si="9"/>
        <v>-</v>
      </c>
      <c r="AR48" s="18" t="str">
        <f t="shared" si="10"/>
        <v>-</v>
      </c>
      <c r="AS48" s="18" t="str">
        <f t="shared" si="11"/>
        <v>-</v>
      </c>
      <c r="AT48" s="18" t="str">
        <f t="shared" si="12"/>
        <v>-</v>
      </c>
    </row>
    <row r="49" spans="4:46" ht="15" x14ac:dyDescent="0.25">
      <c r="D49" s="13"/>
      <c r="E49" s="14" t="s">
        <v>87</v>
      </c>
      <c r="F49" s="14" t="s">
        <v>93</v>
      </c>
      <c r="G49" s="14" t="s">
        <v>52</v>
      </c>
      <c r="H49" s="14"/>
      <c r="I49" s="15">
        <v>1808.5</v>
      </c>
      <c r="J49" s="15">
        <v>1805</v>
      </c>
      <c r="K49" s="15">
        <v>379</v>
      </c>
      <c r="L49" s="15">
        <v>354</v>
      </c>
      <c r="M49" s="15"/>
      <c r="N49" s="15"/>
      <c r="O49" s="15"/>
      <c r="P49" s="15"/>
      <c r="Q49" s="15">
        <v>1650</v>
      </c>
      <c r="R49" s="15">
        <v>1653.75</v>
      </c>
      <c r="S49" s="15">
        <v>330</v>
      </c>
      <c r="T49" s="15">
        <v>331</v>
      </c>
      <c r="U49" s="15"/>
      <c r="V49" s="15"/>
      <c r="W49" s="15"/>
      <c r="X49" s="15"/>
      <c r="Y49" s="13"/>
      <c r="Z49" s="13"/>
      <c r="AA49" s="13"/>
      <c r="AB49" s="13"/>
      <c r="AC49" s="16">
        <v>91</v>
      </c>
      <c r="AD49" s="17">
        <f t="shared" si="0"/>
        <v>38.008241758241759</v>
      </c>
      <c r="AE49" s="17">
        <f t="shared" si="1"/>
        <v>7.5274725274725274</v>
      </c>
      <c r="AF49" s="13"/>
      <c r="AG49" s="13"/>
      <c r="AH49" s="17"/>
      <c r="AI49" s="18"/>
      <c r="AJ49" s="17">
        <f t="shared" si="2"/>
        <v>45.535714285714285</v>
      </c>
      <c r="AK49" s="18">
        <f t="shared" si="3"/>
        <v>0.9980646944982029</v>
      </c>
      <c r="AL49" s="18">
        <f t="shared" si="4"/>
        <v>0.93403693931398413</v>
      </c>
      <c r="AM49" s="18" t="str">
        <f t="shared" si="5"/>
        <v>-</v>
      </c>
      <c r="AN49" s="18" t="str">
        <f t="shared" si="6"/>
        <v>-</v>
      </c>
      <c r="AO49" s="18">
        <f t="shared" si="7"/>
        <v>1.0022727272727272</v>
      </c>
      <c r="AP49" s="18">
        <f t="shared" si="8"/>
        <v>1.0030303030303029</v>
      </c>
      <c r="AQ49" s="18" t="str">
        <f t="shared" si="9"/>
        <v>-</v>
      </c>
      <c r="AR49" s="18" t="str">
        <f t="shared" si="10"/>
        <v>-</v>
      </c>
      <c r="AS49" s="18" t="str">
        <f t="shared" si="11"/>
        <v>-</v>
      </c>
      <c r="AT49" s="18" t="str">
        <f t="shared" si="12"/>
        <v>-</v>
      </c>
    </row>
    <row r="50" spans="4:46" ht="15" x14ac:dyDescent="0.25">
      <c r="D50" s="13"/>
      <c r="E50" s="14" t="s">
        <v>87</v>
      </c>
      <c r="F50" s="14" t="s">
        <v>94</v>
      </c>
      <c r="G50" s="14" t="s">
        <v>52</v>
      </c>
      <c r="H50" s="14"/>
      <c r="I50" s="15">
        <v>1239.5</v>
      </c>
      <c r="J50" s="15">
        <v>1231.3333333333335</v>
      </c>
      <c r="K50" s="15">
        <v>780</v>
      </c>
      <c r="L50" s="15">
        <v>719.5</v>
      </c>
      <c r="M50" s="15"/>
      <c r="N50" s="15"/>
      <c r="O50" s="15"/>
      <c r="P50" s="15"/>
      <c r="Q50" s="15">
        <v>660</v>
      </c>
      <c r="R50" s="15">
        <v>649.66666666666674</v>
      </c>
      <c r="S50" s="15">
        <v>330</v>
      </c>
      <c r="T50" s="15">
        <v>316.5</v>
      </c>
      <c r="U50" s="15"/>
      <c r="V50" s="15"/>
      <c r="W50" s="15"/>
      <c r="X50" s="15"/>
      <c r="Y50" s="13"/>
      <c r="Z50" s="13"/>
      <c r="AA50" s="13"/>
      <c r="AB50" s="13"/>
      <c r="AC50" s="16">
        <v>259</v>
      </c>
      <c r="AD50" s="17">
        <f t="shared" si="0"/>
        <v>7.2625482625482638</v>
      </c>
      <c r="AE50" s="17">
        <f t="shared" si="1"/>
        <v>4</v>
      </c>
      <c r="AF50" s="13"/>
      <c r="AG50" s="13"/>
      <c r="AH50" s="17"/>
      <c r="AI50" s="18"/>
      <c r="AJ50" s="17">
        <f t="shared" si="2"/>
        <v>11.262548262548263</v>
      </c>
      <c r="AK50" s="18">
        <f t="shared" si="3"/>
        <v>0.99341132176953084</v>
      </c>
      <c r="AL50" s="18">
        <f t="shared" si="4"/>
        <v>0.92243589743589749</v>
      </c>
      <c r="AM50" s="18" t="str">
        <f t="shared" si="5"/>
        <v>-</v>
      </c>
      <c r="AN50" s="18" t="str">
        <f t="shared" si="6"/>
        <v>-</v>
      </c>
      <c r="AO50" s="18">
        <f t="shared" si="7"/>
        <v>0.98434343434343441</v>
      </c>
      <c r="AP50" s="18">
        <f t="shared" si="8"/>
        <v>0.95909090909090911</v>
      </c>
      <c r="AQ50" s="18" t="str">
        <f t="shared" si="9"/>
        <v>-</v>
      </c>
      <c r="AR50" s="18" t="str">
        <f t="shared" si="10"/>
        <v>-</v>
      </c>
      <c r="AS50" s="18" t="str">
        <f t="shared" si="11"/>
        <v>-</v>
      </c>
      <c r="AT50" s="18" t="str">
        <f t="shared" si="12"/>
        <v>-</v>
      </c>
    </row>
    <row r="51" spans="4:46" ht="15" x14ac:dyDescent="0.25">
      <c r="D51" s="13"/>
      <c r="E51" s="14" t="s">
        <v>87</v>
      </c>
      <c r="F51" s="14" t="s">
        <v>81</v>
      </c>
      <c r="G51" s="14" t="s">
        <v>82</v>
      </c>
      <c r="H51" s="14"/>
      <c r="I51" s="15">
        <v>1257.5</v>
      </c>
      <c r="J51" s="15">
        <v>1135.95</v>
      </c>
      <c r="K51" s="15">
        <v>684</v>
      </c>
      <c r="L51" s="15">
        <v>437</v>
      </c>
      <c r="M51" s="15"/>
      <c r="N51" s="15"/>
      <c r="O51" s="15"/>
      <c r="P51" s="15"/>
      <c r="Q51" s="15">
        <v>990</v>
      </c>
      <c r="R51" s="15">
        <v>718</v>
      </c>
      <c r="S51" s="15">
        <v>330</v>
      </c>
      <c r="T51" s="15">
        <v>308</v>
      </c>
      <c r="U51" s="15"/>
      <c r="V51" s="15"/>
      <c r="W51" s="15"/>
      <c r="X51" s="15"/>
      <c r="Y51" s="13"/>
      <c r="Z51" s="13"/>
      <c r="AA51" s="13"/>
      <c r="AB51" s="13"/>
      <c r="AC51" s="16">
        <v>144</v>
      </c>
      <c r="AD51" s="17">
        <f t="shared" si="0"/>
        <v>12.874652777777778</v>
      </c>
      <c r="AE51" s="17">
        <f t="shared" si="1"/>
        <v>5.1736111111111107</v>
      </c>
      <c r="AF51" s="13"/>
      <c r="AG51" s="13"/>
      <c r="AH51" s="17"/>
      <c r="AI51" s="18"/>
      <c r="AJ51" s="17">
        <f t="shared" si="2"/>
        <v>18.048263888888886</v>
      </c>
      <c r="AK51" s="18">
        <f t="shared" si="3"/>
        <v>0.90333996023856866</v>
      </c>
      <c r="AL51" s="18">
        <f t="shared" si="4"/>
        <v>0.63888888888888884</v>
      </c>
      <c r="AM51" s="18" t="str">
        <f t="shared" si="5"/>
        <v>-</v>
      </c>
      <c r="AN51" s="18" t="str">
        <f t="shared" si="6"/>
        <v>-</v>
      </c>
      <c r="AO51" s="18">
        <f t="shared" si="7"/>
        <v>0.72525252525252526</v>
      </c>
      <c r="AP51" s="18">
        <f t="shared" si="8"/>
        <v>0.93333333333333335</v>
      </c>
      <c r="AQ51" s="18" t="str">
        <f t="shared" si="9"/>
        <v>-</v>
      </c>
      <c r="AR51" s="18" t="str">
        <f t="shared" si="10"/>
        <v>-</v>
      </c>
      <c r="AS51" s="18" t="str">
        <f t="shared" si="11"/>
        <v>-</v>
      </c>
      <c r="AT51" s="18" t="str">
        <f t="shared" si="12"/>
        <v>-</v>
      </c>
    </row>
    <row r="52" spans="4:46" ht="15" x14ac:dyDescent="0.25">
      <c r="D52" s="13"/>
      <c r="E52" s="14" t="s">
        <v>87</v>
      </c>
      <c r="F52" s="14" t="s">
        <v>95</v>
      </c>
      <c r="G52" s="14" t="s">
        <v>75</v>
      </c>
      <c r="H52" s="14"/>
      <c r="I52" s="15">
        <v>2008.5</v>
      </c>
      <c r="J52" s="15">
        <v>1673.75</v>
      </c>
      <c r="K52" s="15">
        <v>1457</v>
      </c>
      <c r="L52" s="15">
        <v>1390.25</v>
      </c>
      <c r="M52" s="15"/>
      <c r="N52" s="15"/>
      <c r="O52" s="15"/>
      <c r="P52" s="15"/>
      <c r="Q52" s="15">
        <v>988.5</v>
      </c>
      <c r="R52" s="15">
        <v>978.5</v>
      </c>
      <c r="S52" s="15">
        <v>660</v>
      </c>
      <c r="T52" s="15">
        <v>719.58333333333326</v>
      </c>
      <c r="U52" s="15"/>
      <c r="V52" s="15"/>
      <c r="W52" s="15"/>
      <c r="X52" s="15"/>
      <c r="Y52" s="13"/>
      <c r="Z52" s="13"/>
      <c r="AA52" s="13"/>
      <c r="AB52" s="13"/>
      <c r="AC52" s="16">
        <v>743</v>
      </c>
      <c r="AD52" s="17">
        <f t="shared" si="0"/>
        <v>3.5696500672947509</v>
      </c>
      <c r="AE52" s="17">
        <f t="shared" si="1"/>
        <v>2.8396141767608789</v>
      </c>
      <c r="AF52" s="13"/>
      <c r="AG52" s="13"/>
      <c r="AH52" s="17"/>
      <c r="AI52" s="18"/>
      <c r="AJ52" s="17">
        <f t="shared" si="2"/>
        <v>6.4092642440556302</v>
      </c>
      <c r="AK52" s="18">
        <f t="shared" si="3"/>
        <v>0.83333333333333337</v>
      </c>
      <c r="AL52" s="18">
        <f t="shared" si="4"/>
        <v>0.95418668496911463</v>
      </c>
      <c r="AM52" s="18" t="str">
        <f t="shared" si="5"/>
        <v>-</v>
      </c>
      <c r="AN52" s="18" t="str">
        <f t="shared" si="6"/>
        <v>-</v>
      </c>
      <c r="AO52" s="18">
        <f t="shared" si="7"/>
        <v>0.98988366211431467</v>
      </c>
      <c r="AP52" s="18">
        <f t="shared" si="8"/>
        <v>1.0902777777777777</v>
      </c>
      <c r="AQ52" s="18" t="str">
        <f t="shared" si="9"/>
        <v>-</v>
      </c>
      <c r="AR52" s="18" t="str">
        <f t="shared" si="10"/>
        <v>-</v>
      </c>
      <c r="AS52" s="18" t="str">
        <f t="shared" si="11"/>
        <v>-</v>
      </c>
      <c r="AT52" s="18" t="str">
        <f t="shared" si="12"/>
        <v>-</v>
      </c>
    </row>
    <row r="53" spans="4:46" ht="15" x14ac:dyDescent="0.25">
      <c r="D53" s="13"/>
      <c r="E53" s="14" t="s">
        <v>87</v>
      </c>
      <c r="F53" s="14" t="s">
        <v>83</v>
      </c>
      <c r="G53" s="14" t="s">
        <v>43</v>
      </c>
      <c r="H53" s="14"/>
      <c r="I53" s="15">
        <v>2082</v>
      </c>
      <c r="J53" s="15">
        <v>1584.0833333333333</v>
      </c>
      <c r="K53" s="15">
        <v>1672</v>
      </c>
      <c r="L53" s="15">
        <v>1474.8333333333333</v>
      </c>
      <c r="M53" s="15"/>
      <c r="N53" s="15"/>
      <c r="O53" s="15"/>
      <c r="P53" s="15"/>
      <c r="Q53" s="15">
        <v>1320</v>
      </c>
      <c r="R53" s="15">
        <v>1158.25</v>
      </c>
      <c r="S53" s="15">
        <v>656</v>
      </c>
      <c r="T53" s="15">
        <v>664</v>
      </c>
      <c r="U53" s="15"/>
      <c r="V53" s="15"/>
      <c r="W53" s="15"/>
      <c r="X53" s="15"/>
      <c r="Y53" s="13"/>
      <c r="Z53" s="13"/>
      <c r="AA53" s="13"/>
      <c r="AB53" s="13"/>
      <c r="AC53" s="16">
        <v>674</v>
      </c>
      <c r="AD53" s="17">
        <f t="shared" si="0"/>
        <v>4.0687438180019777</v>
      </c>
      <c r="AE53" s="17">
        <f t="shared" si="1"/>
        <v>3.1733432245301678</v>
      </c>
      <c r="AF53" s="13"/>
      <c r="AG53" s="13"/>
      <c r="AH53" s="17"/>
      <c r="AI53" s="18"/>
      <c r="AJ53" s="17">
        <f t="shared" si="2"/>
        <v>7.2420870425321455</v>
      </c>
      <c r="AK53" s="18">
        <f t="shared" si="3"/>
        <v>0.76084694204290737</v>
      </c>
      <c r="AL53" s="18">
        <f t="shared" si="4"/>
        <v>0.88207735247208929</v>
      </c>
      <c r="AM53" s="18" t="str">
        <f t="shared" si="5"/>
        <v>-</v>
      </c>
      <c r="AN53" s="18" t="str">
        <f t="shared" si="6"/>
        <v>-</v>
      </c>
      <c r="AO53" s="18">
        <f t="shared" si="7"/>
        <v>0.87746212121212119</v>
      </c>
      <c r="AP53" s="18">
        <f t="shared" si="8"/>
        <v>1.0121951219512195</v>
      </c>
      <c r="AQ53" s="18" t="str">
        <f t="shared" si="9"/>
        <v>-</v>
      </c>
      <c r="AR53" s="18" t="str">
        <f t="shared" si="10"/>
        <v>-</v>
      </c>
      <c r="AS53" s="18" t="str">
        <f t="shared" si="11"/>
        <v>-</v>
      </c>
      <c r="AT53" s="18" t="str">
        <f t="shared" si="12"/>
        <v>-</v>
      </c>
    </row>
    <row r="54" spans="4:46" ht="15" x14ac:dyDescent="0.25">
      <c r="D54" s="13"/>
      <c r="E54" s="14" t="s">
        <v>87</v>
      </c>
      <c r="F54" s="14" t="s">
        <v>96</v>
      </c>
      <c r="G54" s="14" t="s">
        <v>46</v>
      </c>
      <c r="H54" s="14"/>
      <c r="I54" s="15">
        <v>1814</v>
      </c>
      <c r="J54" s="15">
        <v>1887.25</v>
      </c>
      <c r="K54" s="15">
        <v>1458.25</v>
      </c>
      <c r="L54" s="15">
        <v>1236</v>
      </c>
      <c r="M54" s="15"/>
      <c r="N54" s="15"/>
      <c r="O54" s="15"/>
      <c r="P54" s="15"/>
      <c r="Q54" s="15">
        <v>990</v>
      </c>
      <c r="R54" s="15">
        <v>960.5</v>
      </c>
      <c r="S54" s="15">
        <v>660</v>
      </c>
      <c r="T54" s="15">
        <v>665.5</v>
      </c>
      <c r="U54" s="15"/>
      <c r="V54" s="15"/>
      <c r="W54" s="15"/>
      <c r="X54" s="15"/>
      <c r="Y54" s="13"/>
      <c r="Z54" s="13"/>
      <c r="AA54" s="13"/>
      <c r="AB54" s="13"/>
      <c r="AC54" s="16">
        <v>792</v>
      </c>
      <c r="AD54" s="17">
        <f t="shared" si="0"/>
        <v>3.5956439393939394</v>
      </c>
      <c r="AE54" s="17">
        <f t="shared" si="1"/>
        <v>2.4008838383838382</v>
      </c>
      <c r="AF54" s="13"/>
      <c r="AG54" s="13"/>
      <c r="AH54" s="17"/>
      <c r="AI54" s="18"/>
      <c r="AJ54" s="17">
        <f t="shared" si="2"/>
        <v>5.9965277777777777</v>
      </c>
      <c r="AK54" s="18">
        <f t="shared" si="3"/>
        <v>1.0403803748621829</v>
      </c>
      <c r="AL54" s="18">
        <f t="shared" si="4"/>
        <v>0.84759129093091035</v>
      </c>
      <c r="AM54" s="18" t="str">
        <f t="shared" si="5"/>
        <v>-</v>
      </c>
      <c r="AN54" s="18" t="str">
        <f t="shared" si="6"/>
        <v>-</v>
      </c>
      <c r="AO54" s="18">
        <f t="shared" si="7"/>
        <v>0.97020202020202018</v>
      </c>
      <c r="AP54" s="18">
        <f t="shared" si="8"/>
        <v>1.0083333333333333</v>
      </c>
      <c r="AQ54" s="18" t="str">
        <f t="shared" si="9"/>
        <v>-</v>
      </c>
      <c r="AR54" s="18" t="str">
        <f t="shared" si="10"/>
        <v>-</v>
      </c>
      <c r="AS54" s="18" t="str">
        <f t="shared" si="11"/>
        <v>-</v>
      </c>
      <c r="AT54" s="18" t="str">
        <f t="shared" si="12"/>
        <v>-</v>
      </c>
    </row>
    <row r="55" spans="4:46" ht="15" x14ac:dyDescent="0.25">
      <c r="D55" s="13"/>
      <c r="E55" s="14" t="s">
        <v>87</v>
      </c>
      <c r="F55" s="14" t="s">
        <v>97</v>
      </c>
      <c r="G55" s="14" t="s">
        <v>46</v>
      </c>
      <c r="H55" s="14"/>
      <c r="I55" s="15">
        <v>2241.5</v>
      </c>
      <c r="J55" s="15">
        <v>1487.9166666666667</v>
      </c>
      <c r="K55" s="15">
        <v>1260</v>
      </c>
      <c r="L55" s="15">
        <v>1364</v>
      </c>
      <c r="M55" s="15"/>
      <c r="N55" s="15"/>
      <c r="O55" s="15"/>
      <c r="P55" s="15"/>
      <c r="Q55" s="15">
        <v>977.5</v>
      </c>
      <c r="R55" s="15">
        <v>974</v>
      </c>
      <c r="S55" s="15">
        <v>653</v>
      </c>
      <c r="T55" s="15">
        <v>659.66666666666674</v>
      </c>
      <c r="U55" s="15"/>
      <c r="V55" s="15"/>
      <c r="W55" s="15"/>
      <c r="X55" s="15"/>
      <c r="Y55" s="13"/>
      <c r="Z55" s="13"/>
      <c r="AA55" s="13"/>
      <c r="AB55" s="13"/>
      <c r="AC55" s="16">
        <v>650</v>
      </c>
      <c r="AD55" s="17">
        <f t="shared" si="0"/>
        <v>3.7875641025641031</v>
      </c>
      <c r="AE55" s="17">
        <f t="shared" si="1"/>
        <v>3.1133333333333333</v>
      </c>
      <c r="AF55" s="13"/>
      <c r="AG55" s="13"/>
      <c r="AH55" s="17"/>
      <c r="AI55" s="18"/>
      <c r="AJ55" s="17">
        <f t="shared" si="2"/>
        <v>6.9008974358974369</v>
      </c>
      <c r="AK55" s="18">
        <f t="shared" si="3"/>
        <v>0.66380400029741993</v>
      </c>
      <c r="AL55" s="18">
        <f t="shared" si="4"/>
        <v>1.0825396825396825</v>
      </c>
      <c r="AM55" s="18" t="str">
        <f t="shared" si="5"/>
        <v>-</v>
      </c>
      <c r="AN55" s="18" t="str">
        <f t="shared" si="6"/>
        <v>-</v>
      </c>
      <c r="AO55" s="18">
        <f t="shared" si="7"/>
        <v>0.99641943734015348</v>
      </c>
      <c r="AP55" s="18">
        <f t="shared" si="8"/>
        <v>1.0102092904543136</v>
      </c>
      <c r="AQ55" s="18" t="str">
        <f t="shared" si="9"/>
        <v>-</v>
      </c>
      <c r="AR55" s="18" t="str">
        <f t="shared" si="10"/>
        <v>-</v>
      </c>
      <c r="AS55" s="18" t="str">
        <f t="shared" si="11"/>
        <v>-</v>
      </c>
      <c r="AT55" s="18" t="str">
        <f t="shared" si="12"/>
        <v>-</v>
      </c>
    </row>
    <row r="56" spans="4:46" ht="15" x14ac:dyDescent="0.25">
      <c r="D56" s="13"/>
      <c r="E56" s="14" t="s">
        <v>87</v>
      </c>
      <c r="F56" s="14" t="s">
        <v>98</v>
      </c>
      <c r="G56" s="14" t="s">
        <v>56</v>
      </c>
      <c r="H56" s="14"/>
      <c r="I56" s="15">
        <v>2249</v>
      </c>
      <c r="J56" s="15">
        <v>1618.0833333333333</v>
      </c>
      <c r="K56" s="15">
        <v>1677</v>
      </c>
      <c r="L56" s="15">
        <v>1537</v>
      </c>
      <c r="M56" s="15"/>
      <c r="N56" s="15"/>
      <c r="O56" s="15"/>
      <c r="P56" s="15"/>
      <c r="Q56" s="15">
        <v>990</v>
      </c>
      <c r="R56" s="15">
        <v>980</v>
      </c>
      <c r="S56" s="15">
        <v>990</v>
      </c>
      <c r="T56" s="15">
        <v>972.5</v>
      </c>
      <c r="U56" s="15"/>
      <c r="V56" s="15"/>
      <c r="W56" s="15"/>
      <c r="X56" s="15"/>
      <c r="Y56" s="13"/>
      <c r="Z56" s="13"/>
      <c r="AA56" s="13"/>
      <c r="AB56" s="13"/>
      <c r="AC56" s="16">
        <v>814</v>
      </c>
      <c r="AD56" s="17">
        <f t="shared" si="0"/>
        <v>3.1917485667485663</v>
      </c>
      <c r="AE56" s="17">
        <f t="shared" si="1"/>
        <v>3.0829238329238331</v>
      </c>
      <c r="AF56" s="13"/>
      <c r="AG56" s="13"/>
      <c r="AH56" s="17"/>
      <c r="AI56" s="18"/>
      <c r="AJ56" s="17">
        <f t="shared" si="2"/>
        <v>6.274672399672399</v>
      </c>
      <c r="AK56" s="18">
        <f t="shared" si="3"/>
        <v>0.71946791166444346</v>
      </c>
      <c r="AL56" s="18">
        <f t="shared" si="4"/>
        <v>0.91651759093619556</v>
      </c>
      <c r="AM56" s="18" t="str">
        <f t="shared" si="5"/>
        <v>-</v>
      </c>
      <c r="AN56" s="18" t="str">
        <f t="shared" si="6"/>
        <v>-</v>
      </c>
      <c r="AO56" s="18">
        <f t="shared" si="7"/>
        <v>0.98989898989898994</v>
      </c>
      <c r="AP56" s="18">
        <f t="shared" si="8"/>
        <v>0.98232323232323238</v>
      </c>
      <c r="AQ56" s="18" t="str">
        <f t="shared" si="9"/>
        <v>-</v>
      </c>
      <c r="AR56" s="18" t="str">
        <f t="shared" si="10"/>
        <v>-</v>
      </c>
      <c r="AS56" s="18" t="str">
        <f t="shared" si="11"/>
        <v>-</v>
      </c>
      <c r="AT56" s="18" t="str">
        <f t="shared" si="12"/>
        <v>-</v>
      </c>
    </row>
    <row r="57" spans="4:46" ht="15" x14ac:dyDescent="0.25">
      <c r="D57" s="13"/>
      <c r="E57" s="14" t="s">
        <v>87</v>
      </c>
      <c r="F57" s="14" t="s">
        <v>99</v>
      </c>
      <c r="G57" s="14" t="s">
        <v>56</v>
      </c>
      <c r="H57" s="14"/>
      <c r="I57" s="15">
        <v>2262.75</v>
      </c>
      <c r="J57" s="15">
        <v>1822.5</v>
      </c>
      <c r="K57" s="15">
        <v>1678</v>
      </c>
      <c r="L57" s="15">
        <v>1439.5</v>
      </c>
      <c r="M57" s="15"/>
      <c r="N57" s="15"/>
      <c r="O57" s="15"/>
      <c r="P57" s="15"/>
      <c r="Q57" s="15">
        <v>990</v>
      </c>
      <c r="R57" s="15">
        <v>979</v>
      </c>
      <c r="S57" s="15">
        <v>990</v>
      </c>
      <c r="T57" s="15">
        <v>987.5</v>
      </c>
      <c r="U57" s="15"/>
      <c r="V57" s="15"/>
      <c r="W57" s="15"/>
      <c r="X57" s="15"/>
      <c r="Y57" s="13"/>
      <c r="Z57" s="13"/>
      <c r="AA57" s="13"/>
      <c r="AB57" s="13"/>
      <c r="AC57" s="16">
        <v>821</v>
      </c>
      <c r="AD57" s="17">
        <f t="shared" si="0"/>
        <v>3.4123020706455542</v>
      </c>
      <c r="AE57" s="17">
        <f t="shared" si="1"/>
        <v>2.9561510353227769</v>
      </c>
      <c r="AF57" s="13"/>
      <c r="AG57" s="13"/>
      <c r="AH57" s="17"/>
      <c r="AI57" s="18"/>
      <c r="AJ57" s="17">
        <f t="shared" si="2"/>
        <v>6.3684531059683316</v>
      </c>
      <c r="AK57" s="18">
        <f t="shared" si="3"/>
        <v>0.80543586344050377</v>
      </c>
      <c r="AL57" s="18">
        <f t="shared" si="4"/>
        <v>0.85786650774731821</v>
      </c>
      <c r="AM57" s="18" t="str">
        <f t="shared" si="5"/>
        <v>-</v>
      </c>
      <c r="AN57" s="18" t="str">
        <f t="shared" si="6"/>
        <v>-</v>
      </c>
      <c r="AO57" s="18">
        <f t="shared" si="7"/>
        <v>0.98888888888888893</v>
      </c>
      <c r="AP57" s="18">
        <f t="shared" si="8"/>
        <v>0.99747474747474751</v>
      </c>
      <c r="AQ57" s="18" t="str">
        <f t="shared" si="9"/>
        <v>-</v>
      </c>
      <c r="AR57" s="18" t="str">
        <f t="shared" si="10"/>
        <v>-</v>
      </c>
      <c r="AS57" s="18" t="str">
        <f t="shared" si="11"/>
        <v>-</v>
      </c>
      <c r="AT57" s="18" t="str">
        <f t="shared" si="12"/>
        <v>-</v>
      </c>
    </row>
    <row r="58" spans="4:46" x14ac:dyDescent="0.3">
      <c r="D58" s="13"/>
      <c r="E58" s="14" t="s">
        <v>87</v>
      </c>
      <c r="F58" s="19" t="s">
        <v>100</v>
      </c>
      <c r="G58" s="14" t="s">
        <v>86</v>
      </c>
      <c r="H58" s="14" t="s">
        <v>85</v>
      </c>
      <c r="I58" s="15">
        <v>1605</v>
      </c>
      <c r="J58" s="15">
        <v>1361</v>
      </c>
      <c r="K58" s="15">
        <v>1042.5</v>
      </c>
      <c r="L58" s="15">
        <v>1097</v>
      </c>
      <c r="M58" s="15"/>
      <c r="N58" s="15"/>
      <c r="O58" s="15"/>
      <c r="P58" s="15"/>
      <c r="Q58" s="15">
        <v>660</v>
      </c>
      <c r="R58" s="15">
        <v>672.25</v>
      </c>
      <c r="S58" s="15">
        <v>525</v>
      </c>
      <c r="T58" s="15">
        <v>701.5</v>
      </c>
      <c r="U58" s="15"/>
      <c r="V58" s="15"/>
      <c r="W58" s="15"/>
      <c r="X58" s="15"/>
      <c r="Y58" s="13"/>
      <c r="Z58" s="13"/>
      <c r="AA58" s="13"/>
      <c r="AB58" s="13"/>
      <c r="AC58" s="16">
        <v>608</v>
      </c>
      <c r="AD58" s="17">
        <f t="shared" si="0"/>
        <v>3.3441611842105261</v>
      </c>
      <c r="AE58" s="17">
        <f t="shared" si="1"/>
        <v>2.9580592105263159</v>
      </c>
      <c r="AF58" s="13"/>
      <c r="AG58" s="13"/>
      <c r="AH58" s="17"/>
      <c r="AI58" s="18"/>
      <c r="AJ58" s="17">
        <f t="shared" si="2"/>
        <v>6.3022203947368425</v>
      </c>
      <c r="AK58" s="18">
        <f t="shared" si="3"/>
        <v>0.84797507788161997</v>
      </c>
      <c r="AL58" s="18">
        <f t="shared" si="4"/>
        <v>1.0522781774580336</v>
      </c>
      <c r="AM58" s="18" t="str">
        <f t="shared" si="5"/>
        <v>-</v>
      </c>
      <c r="AN58" s="18" t="str">
        <f t="shared" si="6"/>
        <v>-</v>
      </c>
      <c r="AO58" s="18">
        <f t="shared" si="7"/>
        <v>1.0185606060606061</v>
      </c>
      <c r="AP58" s="18">
        <f t="shared" si="8"/>
        <v>1.3361904761904762</v>
      </c>
      <c r="AQ58" s="18" t="str">
        <f t="shared" si="9"/>
        <v>-</v>
      </c>
      <c r="AR58" s="18" t="str">
        <f t="shared" si="10"/>
        <v>-</v>
      </c>
      <c r="AS58" s="18" t="str">
        <f t="shared" si="11"/>
        <v>-</v>
      </c>
      <c r="AT58" s="18" t="str">
        <f t="shared" si="12"/>
        <v>-</v>
      </c>
    </row>
    <row r="59" spans="4:46" x14ac:dyDescent="0.3">
      <c r="D59" s="13"/>
      <c r="E59" s="14" t="s">
        <v>87</v>
      </c>
      <c r="F59" s="14" t="s">
        <v>101</v>
      </c>
      <c r="G59" s="14" t="s">
        <v>59</v>
      </c>
      <c r="H59" s="14" t="s">
        <v>68</v>
      </c>
      <c r="I59" s="15">
        <v>2246.666666666667</v>
      </c>
      <c r="J59" s="15">
        <v>1800.1666666666667</v>
      </c>
      <c r="K59" s="15">
        <v>1677</v>
      </c>
      <c r="L59" s="15">
        <v>1553.75</v>
      </c>
      <c r="M59" s="15"/>
      <c r="N59" s="15"/>
      <c r="O59" s="15"/>
      <c r="P59" s="15"/>
      <c r="Q59" s="15">
        <v>986</v>
      </c>
      <c r="R59" s="15">
        <v>1049.6666666666667</v>
      </c>
      <c r="S59" s="15">
        <v>660</v>
      </c>
      <c r="T59" s="15">
        <v>660</v>
      </c>
      <c r="U59" s="15"/>
      <c r="V59" s="15"/>
      <c r="W59" s="15"/>
      <c r="X59" s="15"/>
      <c r="Y59" s="13"/>
      <c r="Z59" s="13"/>
      <c r="AA59" s="13"/>
      <c r="AB59" s="13"/>
      <c r="AC59" s="16">
        <v>727</v>
      </c>
      <c r="AD59" s="17">
        <f t="shared" si="0"/>
        <v>3.9199908298945441</v>
      </c>
      <c r="AE59" s="17">
        <f t="shared" si="1"/>
        <v>3.0450481430536449</v>
      </c>
      <c r="AF59" s="13"/>
      <c r="AG59" s="13"/>
      <c r="AH59" s="17"/>
      <c r="AI59" s="18"/>
      <c r="AJ59" s="17">
        <f t="shared" si="2"/>
        <v>6.9650389729481894</v>
      </c>
      <c r="AK59" s="18">
        <f t="shared" si="3"/>
        <v>0.80126112759643908</v>
      </c>
      <c r="AL59" s="18">
        <f t="shared" si="4"/>
        <v>0.92650566487775787</v>
      </c>
      <c r="AM59" s="18" t="str">
        <f t="shared" si="5"/>
        <v>-</v>
      </c>
      <c r="AN59" s="18" t="str">
        <f t="shared" si="6"/>
        <v>-</v>
      </c>
      <c r="AO59" s="18">
        <f t="shared" si="7"/>
        <v>1.0645706558485464</v>
      </c>
      <c r="AP59" s="18">
        <f t="shared" si="8"/>
        <v>1</v>
      </c>
      <c r="AQ59" s="18" t="str">
        <f t="shared" si="9"/>
        <v>-</v>
      </c>
      <c r="AR59" s="18" t="str">
        <f t="shared" si="10"/>
        <v>-</v>
      </c>
      <c r="AS59" s="18" t="str">
        <f t="shared" si="11"/>
        <v>-</v>
      </c>
      <c r="AT59" s="18" t="str">
        <f t="shared" si="12"/>
        <v>-</v>
      </c>
    </row>
    <row r="60" spans="4:46" x14ac:dyDescent="0.3">
      <c r="D60" s="13"/>
      <c r="E60" s="14" t="s">
        <v>87</v>
      </c>
      <c r="F60" s="19" t="s">
        <v>102</v>
      </c>
      <c r="G60" s="14" t="s">
        <v>62</v>
      </c>
      <c r="H60" s="14" t="s">
        <v>68</v>
      </c>
      <c r="I60" s="15">
        <v>2220</v>
      </c>
      <c r="J60" s="15">
        <v>2131</v>
      </c>
      <c r="K60" s="15">
        <v>1876</v>
      </c>
      <c r="L60" s="15">
        <v>1704.5</v>
      </c>
      <c r="M60" s="15"/>
      <c r="N60" s="15"/>
      <c r="O60" s="15"/>
      <c r="P60" s="15"/>
      <c r="Q60" s="15">
        <v>986.5</v>
      </c>
      <c r="R60" s="15">
        <v>1303.5</v>
      </c>
      <c r="S60" s="15">
        <v>984</v>
      </c>
      <c r="T60" s="15">
        <v>1024</v>
      </c>
      <c r="U60" s="15"/>
      <c r="V60" s="15"/>
      <c r="W60" s="15"/>
      <c r="X60" s="15"/>
      <c r="Y60" s="13"/>
      <c r="Z60" s="13"/>
      <c r="AA60" s="13"/>
      <c r="AB60" s="13"/>
      <c r="AC60" s="16">
        <v>858</v>
      </c>
      <c r="AD60" s="17">
        <f t="shared" si="0"/>
        <v>4.0029137529137531</v>
      </c>
      <c r="AE60" s="17">
        <f t="shared" si="1"/>
        <v>3.18006993006993</v>
      </c>
      <c r="AF60" s="13"/>
      <c r="AG60" s="13"/>
      <c r="AH60" s="17"/>
      <c r="AI60" s="18"/>
      <c r="AJ60" s="17">
        <f t="shared" si="2"/>
        <v>7.1829836829836831</v>
      </c>
      <c r="AK60" s="18">
        <f t="shared" si="3"/>
        <v>0.95990990990990988</v>
      </c>
      <c r="AL60" s="18">
        <f t="shared" si="4"/>
        <v>0.90858208955223885</v>
      </c>
      <c r="AM60" s="18" t="str">
        <f t="shared" si="5"/>
        <v>-</v>
      </c>
      <c r="AN60" s="18" t="str">
        <f t="shared" si="6"/>
        <v>-</v>
      </c>
      <c r="AO60" s="18">
        <f t="shared" si="7"/>
        <v>1.3213380638621388</v>
      </c>
      <c r="AP60" s="18">
        <f t="shared" si="8"/>
        <v>1.0406504065040652</v>
      </c>
      <c r="AQ60" s="18" t="str">
        <f t="shared" si="9"/>
        <v>-</v>
      </c>
      <c r="AR60" s="18" t="str">
        <f t="shared" si="10"/>
        <v>-</v>
      </c>
      <c r="AS60" s="18" t="str">
        <f t="shared" si="11"/>
        <v>-</v>
      </c>
      <c r="AT60" s="18" t="str">
        <f t="shared" si="12"/>
        <v>-</v>
      </c>
    </row>
  </sheetData>
  <mergeCells count="45">
    <mergeCell ref="AK11:AN11"/>
    <mergeCell ref="D2:AN3"/>
    <mergeCell ref="F5:J5"/>
    <mergeCell ref="F7:R7"/>
    <mergeCell ref="F8:R8"/>
    <mergeCell ref="F9:R9"/>
    <mergeCell ref="D10:E10"/>
    <mergeCell ref="AC12:AC13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Q12:R12"/>
    <mergeCell ref="D11:E11"/>
    <mergeCell ref="I11:P11"/>
    <mergeCell ref="Q11:X11"/>
    <mergeCell ref="Y11:AB11"/>
    <mergeCell ref="AC11:AJ11"/>
    <mergeCell ref="S12:T12"/>
    <mergeCell ref="U12:V12"/>
    <mergeCell ref="W12:X12"/>
    <mergeCell ref="Y12:Z12"/>
    <mergeCell ref="AA12:AB12"/>
    <mergeCell ref="AO12:AO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P12:AP13"/>
    <mergeCell ref="AQ12:AQ13"/>
    <mergeCell ref="AR12:AR13"/>
    <mergeCell ref="AS12:AS13"/>
    <mergeCell ref="AT12:AT13"/>
  </mergeCells>
  <hyperlinks>
    <hyperlink ref="F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C3" sqref="C3:C5"/>
    </sheetView>
  </sheetViews>
  <sheetFormatPr defaultRowHeight="14.4" x14ac:dyDescent="0.3"/>
  <cols>
    <col min="1" max="1" width="2.109375" style="21" customWidth="1"/>
    <col min="2" max="2" width="14.88671875" customWidth="1"/>
    <col min="3" max="6" width="21.5546875" customWidth="1"/>
    <col min="7" max="7" width="13.44140625" customWidth="1"/>
    <col min="8" max="8" width="2.5546875" customWidth="1"/>
    <col min="9" max="11" width="14.109375" customWidth="1"/>
  </cols>
  <sheetData>
    <row r="1" spans="1:11" ht="18.75" x14ac:dyDescent="0.3">
      <c r="B1" s="22" t="s">
        <v>103</v>
      </c>
      <c r="D1" s="23"/>
      <c r="F1" s="23" t="s">
        <v>158</v>
      </c>
    </row>
    <row r="2" spans="1:11" ht="15.75" thickBot="1" x14ac:dyDescent="0.3">
      <c r="B2" s="24"/>
    </row>
    <row r="3" spans="1:11" ht="15" thickBot="1" x14ac:dyDescent="0.35">
      <c r="B3" s="94" t="s">
        <v>104</v>
      </c>
      <c r="C3" s="95" t="s">
        <v>105</v>
      </c>
      <c r="D3" s="95" t="s">
        <v>106</v>
      </c>
      <c r="E3" s="95" t="s">
        <v>107</v>
      </c>
      <c r="F3" s="95" t="s">
        <v>108</v>
      </c>
      <c r="G3" s="97" t="s">
        <v>109</v>
      </c>
      <c r="I3" s="98" t="s">
        <v>110</v>
      </c>
      <c r="J3" s="99"/>
      <c r="K3" s="100"/>
    </row>
    <row r="4" spans="1:11" ht="15" thickBot="1" x14ac:dyDescent="0.35">
      <c r="B4" s="94"/>
      <c r="C4" s="95"/>
      <c r="D4" s="95"/>
      <c r="E4" s="95"/>
      <c r="F4" s="95"/>
      <c r="G4" s="97"/>
      <c r="I4" s="101" t="s">
        <v>111</v>
      </c>
      <c r="J4" s="101" t="s">
        <v>112</v>
      </c>
      <c r="K4" s="101" t="s">
        <v>113</v>
      </c>
    </row>
    <row r="5" spans="1:11" ht="15" thickBot="1" x14ac:dyDescent="0.35">
      <c r="B5" s="94"/>
      <c r="C5" s="96"/>
      <c r="D5" s="96"/>
      <c r="E5" s="96"/>
      <c r="F5" s="96"/>
      <c r="G5" s="97"/>
      <c r="I5" s="101"/>
      <c r="J5" s="101"/>
      <c r="K5" s="101"/>
    </row>
    <row r="6" spans="1:11" ht="15.75" thickBot="1" x14ac:dyDescent="0.3">
      <c r="A6" s="21" t="s">
        <v>39</v>
      </c>
      <c r="B6" s="25" t="s">
        <v>114</v>
      </c>
      <c r="C6" s="26">
        <v>0.70629268187595595</v>
      </c>
      <c r="D6" s="26">
        <v>0.93012558155805103</v>
      </c>
      <c r="E6" s="26">
        <v>0.95945998445998459</v>
      </c>
      <c r="F6" s="26">
        <v>0.930251026994246</v>
      </c>
      <c r="G6" s="26">
        <v>0.84984174992211836</v>
      </c>
      <c r="I6" s="27">
        <v>4.429180151024811</v>
      </c>
      <c r="J6" s="27">
        <v>3.0416474032978886</v>
      </c>
      <c r="K6" s="27">
        <v>7.5041917090460766</v>
      </c>
    </row>
    <row r="7" spans="1:11" ht="15.75" thickBot="1" x14ac:dyDescent="0.3">
      <c r="A7" s="21" t="s">
        <v>48</v>
      </c>
      <c r="B7" s="25" t="s">
        <v>115</v>
      </c>
      <c r="C7" s="26">
        <v>0.88669892653077587</v>
      </c>
      <c r="D7" s="26">
        <v>0.891400475283187</v>
      </c>
      <c r="E7" s="26">
        <v>0.98049153624336882</v>
      </c>
      <c r="F7" s="26">
        <v>1.0189326227978459</v>
      </c>
      <c r="G7" s="26">
        <v>0.91585551271863264</v>
      </c>
      <c r="I7" s="27">
        <v>4.7397624656458577</v>
      </c>
      <c r="J7" s="27">
        <v>2.6217936134013877</v>
      </c>
      <c r="K7" s="27">
        <v>7.6685239715569526</v>
      </c>
    </row>
    <row r="8" spans="1:11" ht="15.75" thickBot="1" x14ac:dyDescent="0.3">
      <c r="A8" s="21" t="s">
        <v>87</v>
      </c>
      <c r="B8" s="25" t="s">
        <v>116</v>
      </c>
      <c r="C8" s="26">
        <v>0.84703766554764448</v>
      </c>
      <c r="D8" s="26">
        <v>0.89184235335654538</v>
      </c>
      <c r="E8" s="26">
        <v>0.9859474252328384</v>
      </c>
      <c r="F8" s="26">
        <v>0.98245126538987704</v>
      </c>
      <c r="G8" s="26">
        <v>0.89479346470617249</v>
      </c>
      <c r="I8" s="27">
        <v>4.8777560308064407</v>
      </c>
      <c r="J8" s="27">
        <v>2.9862357583858441</v>
      </c>
      <c r="K8" s="27">
        <v>8.0837820635223725</v>
      </c>
    </row>
    <row r="9" spans="1:11" ht="15.75" thickBot="1" x14ac:dyDescent="0.3">
      <c r="B9" s="25" t="s">
        <v>117</v>
      </c>
      <c r="C9" s="26">
        <v>0.85597306777114057</v>
      </c>
      <c r="D9" s="26">
        <v>0.89493984462517873</v>
      </c>
      <c r="E9" s="26">
        <v>0.98090854199322708</v>
      </c>
      <c r="F9" s="26">
        <v>0.99703076934639367</v>
      </c>
      <c r="G9" s="26">
        <v>0.90239225349509655</v>
      </c>
      <c r="I9" s="27">
        <v>4.7674695846317325</v>
      </c>
      <c r="J9" s="27">
        <v>2.7910443306231123</v>
      </c>
      <c r="K9" s="27">
        <v>7.8115793306828101</v>
      </c>
    </row>
    <row r="11" spans="1:11" ht="18.75" x14ac:dyDescent="0.3">
      <c r="B11" s="22" t="s">
        <v>118</v>
      </c>
      <c r="F11" s="23" t="s">
        <v>158</v>
      </c>
    </row>
    <row r="12" spans="1:11" ht="15.75" thickBot="1" x14ac:dyDescent="0.3">
      <c r="B12" s="28"/>
      <c r="C12" s="29"/>
      <c r="D12" s="29"/>
      <c r="E12" s="29"/>
      <c r="F12" s="29"/>
      <c r="G12" s="29"/>
      <c r="H12" s="30"/>
      <c r="I12" s="29"/>
      <c r="J12" s="29"/>
      <c r="K12" s="29"/>
    </row>
    <row r="13" spans="1:11" ht="15.75" customHeight="1" thickBot="1" x14ac:dyDescent="0.35">
      <c r="B13" s="94" t="s">
        <v>104</v>
      </c>
      <c r="C13" s="95" t="s">
        <v>105</v>
      </c>
      <c r="D13" s="95" t="s">
        <v>106</v>
      </c>
      <c r="E13" s="95" t="s">
        <v>107</v>
      </c>
      <c r="F13" s="95" t="s">
        <v>108</v>
      </c>
      <c r="G13" s="97" t="s">
        <v>109</v>
      </c>
      <c r="I13" s="98" t="s">
        <v>110</v>
      </c>
      <c r="J13" s="99"/>
      <c r="K13" s="100"/>
    </row>
    <row r="14" spans="1:11" ht="15" thickBot="1" x14ac:dyDescent="0.35">
      <c r="B14" s="94"/>
      <c r="C14" s="95"/>
      <c r="D14" s="95"/>
      <c r="E14" s="95"/>
      <c r="F14" s="95"/>
      <c r="G14" s="97"/>
      <c r="I14" s="101" t="s">
        <v>111</v>
      </c>
      <c r="J14" s="101" t="s">
        <v>112</v>
      </c>
      <c r="K14" s="101" t="s">
        <v>113</v>
      </c>
    </row>
    <row r="15" spans="1:11" ht="15" thickBot="1" x14ac:dyDescent="0.35">
      <c r="B15" s="94"/>
      <c r="C15" s="96"/>
      <c r="D15" s="96"/>
      <c r="E15" s="96"/>
      <c r="F15" s="96"/>
      <c r="G15" s="97"/>
      <c r="I15" s="101"/>
      <c r="J15" s="101"/>
      <c r="K15" s="101"/>
    </row>
    <row r="16" spans="1:11" ht="15.75" thickBot="1" x14ac:dyDescent="0.3">
      <c r="A16" s="21" t="s">
        <v>39</v>
      </c>
      <c r="B16" s="25" t="s">
        <v>114</v>
      </c>
      <c r="C16" s="26">
        <v>0.70629268187595595</v>
      </c>
      <c r="D16" s="26">
        <v>0.93012558155805103</v>
      </c>
      <c r="E16" s="26">
        <v>0.95945998445998459</v>
      </c>
      <c r="F16" s="26">
        <v>0.930251026994246</v>
      </c>
      <c r="G16" s="26">
        <v>0.84984174992211836</v>
      </c>
      <c r="I16" s="27">
        <v>4.429180151024811</v>
      </c>
      <c r="J16" s="27">
        <v>3.0416474032978886</v>
      </c>
      <c r="K16" s="27">
        <v>7.5041917090460766</v>
      </c>
    </row>
    <row r="17" spans="1:11" ht="15.75" thickBot="1" x14ac:dyDescent="0.3">
      <c r="A17" s="21" t="s">
        <v>48</v>
      </c>
      <c r="B17" s="25" t="s">
        <v>115</v>
      </c>
      <c r="C17" s="26">
        <v>0.87869975753513763</v>
      </c>
      <c r="D17" s="26">
        <v>0.88472506067732648</v>
      </c>
      <c r="E17" s="26">
        <v>0.96834889330483809</v>
      </c>
      <c r="F17" s="26">
        <v>1.02460058097313</v>
      </c>
      <c r="G17" s="26">
        <v>0.91091350089029832</v>
      </c>
      <c r="I17" s="27">
        <v>4.5851997475850688</v>
      </c>
      <c r="J17" s="27">
        <v>2.5269586427843316</v>
      </c>
      <c r="K17" s="27">
        <v>7.3535726421047531</v>
      </c>
    </row>
    <row r="18" spans="1:11" ht="15.75" thickBot="1" x14ac:dyDescent="0.3">
      <c r="A18" s="21" t="s">
        <v>87</v>
      </c>
      <c r="B18" s="25" t="s">
        <v>116</v>
      </c>
      <c r="C18" s="26">
        <v>0.83053611345230682</v>
      </c>
      <c r="D18" s="26">
        <v>0.89838812083973363</v>
      </c>
      <c r="E18" s="26">
        <v>0.99924143754741013</v>
      </c>
      <c r="F18" s="26">
        <v>0.98405099943956675</v>
      </c>
      <c r="G18" s="26">
        <v>0.89088446006521593</v>
      </c>
      <c r="I18" s="27">
        <v>4.3983884435537739</v>
      </c>
      <c r="J18" s="27">
        <v>2.8869572478289913</v>
      </c>
      <c r="K18" s="27">
        <v>7.5009853039412153</v>
      </c>
    </row>
    <row r="19" spans="1:11" ht="15.75" thickBot="1" x14ac:dyDescent="0.3">
      <c r="B19" s="25" t="s">
        <v>117</v>
      </c>
      <c r="C19" s="26">
        <v>0.84366863712539741</v>
      </c>
      <c r="D19" s="26">
        <v>0.89493984462517873</v>
      </c>
      <c r="E19" s="26">
        <v>0.97870389011923142</v>
      </c>
      <c r="F19" s="26">
        <v>0.99939690371915835</v>
      </c>
      <c r="G19" s="26">
        <v>0.90239225349509655</v>
      </c>
      <c r="I19" s="27">
        <v>4.5001107804871765</v>
      </c>
      <c r="J19" s="27">
        <v>2.70882121832773</v>
      </c>
      <c r="K19" s="27">
        <v>7.4230152902835211</v>
      </c>
    </row>
    <row r="21" spans="1:11" ht="18.75" x14ac:dyDescent="0.3">
      <c r="B21" s="22" t="s">
        <v>119</v>
      </c>
      <c r="F21" s="23" t="s">
        <v>158</v>
      </c>
    </row>
    <row r="22" spans="1:11" ht="15.75" thickBot="1" x14ac:dyDescent="0.3">
      <c r="B22" s="28"/>
      <c r="C22" s="29"/>
      <c r="D22" s="29"/>
      <c r="E22" s="29"/>
      <c r="F22" s="29"/>
      <c r="G22" s="29"/>
      <c r="H22" s="30"/>
      <c r="I22" s="29"/>
      <c r="J22" s="29"/>
      <c r="K22" s="29"/>
    </row>
    <row r="23" spans="1:11" ht="15.75" customHeight="1" thickBot="1" x14ac:dyDescent="0.35">
      <c r="B23" s="94" t="s">
        <v>104</v>
      </c>
      <c r="C23" s="95" t="s">
        <v>105</v>
      </c>
      <c r="D23" s="95" t="s">
        <v>106</v>
      </c>
      <c r="E23" s="95" t="s">
        <v>107</v>
      </c>
      <c r="F23" s="95" t="s">
        <v>108</v>
      </c>
      <c r="G23" s="97" t="s">
        <v>109</v>
      </c>
      <c r="I23" s="98" t="s">
        <v>110</v>
      </c>
      <c r="J23" s="99"/>
      <c r="K23" s="100"/>
    </row>
    <row r="24" spans="1:11" ht="15" thickBot="1" x14ac:dyDescent="0.35">
      <c r="B24" s="94"/>
      <c r="C24" s="95"/>
      <c r="D24" s="95"/>
      <c r="E24" s="95"/>
      <c r="F24" s="95"/>
      <c r="G24" s="97"/>
      <c r="I24" s="101" t="s">
        <v>111</v>
      </c>
      <c r="J24" s="101" t="s">
        <v>112</v>
      </c>
      <c r="K24" s="101" t="s">
        <v>113</v>
      </c>
    </row>
    <row r="25" spans="1:11" ht="15" thickBot="1" x14ac:dyDescent="0.35">
      <c r="B25" s="94"/>
      <c r="C25" s="96"/>
      <c r="D25" s="96"/>
      <c r="E25" s="96"/>
      <c r="F25" s="96"/>
      <c r="G25" s="97"/>
      <c r="I25" s="101"/>
      <c r="J25" s="101"/>
      <c r="K25" s="101"/>
    </row>
    <row r="26" spans="1:11" ht="15.75" thickBot="1" x14ac:dyDescent="0.3">
      <c r="A26" s="21" t="s">
        <v>39</v>
      </c>
      <c r="B26" s="25" t="s">
        <v>114</v>
      </c>
      <c r="C26" s="26" t="s">
        <v>157</v>
      </c>
      <c r="D26" s="26" t="s">
        <v>157</v>
      </c>
      <c r="E26" s="26" t="s">
        <v>157</v>
      </c>
      <c r="F26" s="26" t="s">
        <v>157</v>
      </c>
      <c r="G26" s="26" t="s">
        <v>157</v>
      </c>
      <c r="I26" s="27" t="s">
        <v>157</v>
      </c>
      <c r="J26" s="27" t="s">
        <v>157</v>
      </c>
      <c r="K26" s="27" t="s">
        <v>157</v>
      </c>
    </row>
    <row r="27" spans="1:11" ht="15.75" thickBot="1" x14ac:dyDescent="0.3">
      <c r="A27" s="21" t="s">
        <v>48</v>
      </c>
      <c r="B27" s="25" t="s">
        <v>115</v>
      </c>
      <c r="C27" s="26">
        <v>0.97549080133349797</v>
      </c>
      <c r="D27" s="26">
        <v>0.9425076452599388</v>
      </c>
      <c r="E27" s="26">
        <v>1.097185241536706</v>
      </c>
      <c r="F27" s="26">
        <v>1.0007575757575757</v>
      </c>
      <c r="G27" s="26">
        <v>0.97439276485788118</v>
      </c>
      <c r="I27" s="27">
        <v>8.5327715355805243</v>
      </c>
      <c r="J27" s="27">
        <v>2.8083645443196006</v>
      </c>
      <c r="K27" s="27">
        <v>11.769350811485642</v>
      </c>
    </row>
    <row r="28" spans="1:11" ht="15.75" thickBot="1" x14ac:dyDescent="0.3">
      <c r="A28" s="21" t="s">
        <v>87</v>
      </c>
      <c r="B28" s="25" t="s">
        <v>116</v>
      </c>
      <c r="C28" s="26">
        <v>0.90333996023856866</v>
      </c>
      <c r="D28" s="26">
        <v>0.63888888888888884</v>
      </c>
      <c r="E28" s="26">
        <v>0.72525252525252526</v>
      </c>
      <c r="F28" s="26">
        <v>0.93333333333333335</v>
      </c>
      <c r="G28" s="26">
        <v>0.80402164375548402</v>
      </c>
      <c r="I28" s="27">
        <v>12.874652777777776</v>
      </c>
      <c r="J28" s="27">
        <v>5.1736111111111107</v>
      </c>
      <c r="K28" s="27">
        <v>19.089930555555554</v>
      </c>
    </row>
    <row r="29" spans="1:11" ht="15.75" thickBot="1" x14ac:dyDescent="0.3">
      <c r="B29" s="25" t="s">
        <v>117</v>
      </c>
      <c r="C29" s="26">
        <v>0.95839457320520061</v>
      </c>
      <c r="D29" s="26">
        <v>0.85295385942216473</v>
      </c>
      <c r="E29" s="26">
        <v>0.99544072948328266</v>
      </c>
      <c r="F29" s="26">
        <v>0.97828282828282831</v>
      </c>
      <c r="G29" s="26">
        <v>0.92990682755460519</v>
      </c>
      <c r="I29" s="27">
        <v>9.194391534391535</v>
      </c>
      <c r="J29" s="27">
        <v>3.1687830687830689</v>
      </c>
      <c r="K29" s="27">
        <v>12.884867724867725</v>
      </c>
    </row>
    <row r="31" spans="1:11" ht="18" x14ac:dyDescent="0.35">
      <c r="B31" s="22" t="s">
        <v>120</v>
      </c>
      <c r="F31" s="23" t="s">
        <v>158</v>
      </c>
    </row>
    <row r="32" spans="1:11" ht="15" thickBot="1" x14ac:dyDescent="0.35">
      <c r="B32" s="28"/>
      <c r="C32" s="29"/>
      <c r="D32" s="29"/>
      <c r="E32" s="29"/>
      <c r="F32" s="29"/>
      <c r="G32" s="29"/>
      <c r="H32" s="30"/>
      <c r="I32" s="29"/>
      <c r="J32" s="29"/>
      <c r="K32" s="29"/>
    </row>
    <row r="33" spans="1:11" ht="15.75" customHeight="1" thickBot="1" x14ac:dyDescent="0.35">
      <c r="B33" s="94" t="s">
        <v>104</v>
      </c>
      <c r="C33" s="95" t="s">
        <v>105</v>
      </c>
      <c r="D33" s="95" t="s">
        <v>106</v>
      </c>
      <c r="E33" s="95" t="s">
        <v>107</v>
      </c>
      <c r="F33" s="95" t="s">
        <v>108</v>
      </c>
      <c r="G33" s="97" t="s">
        <v>109</v>
      </c>
      <c r="I33" s="98" t="s">
        <v>110</v>
      </c>
      <c r="J33" s="99"/>
      <c r="K33" s="100"/>
    </row>
    <row r="34" spans="1:11" ht="15" thickBot="1" x14ac:dyDescent="0.35">
      <c r="B34" s="94"/>
      <c r="C34" s="95"/>
      <c r="D34" s="95"/>
      <c r="E34" s="95"/>
      <c r="F34" s="95"/>
      <c r="G34" s="97"/>
      <c r="I34" s="101" t="s">
        <v>111</v>
      </c>
      <c r="J34" s="101" t="s">
        <v>112</v>
      </c>
      <c r="K34" s="101" t="s">
        <v>113</v>
      </c>
    </row>
    <row r="35" spans="1:11" ht="15" thickBot="1" x14ac:dyDescent="0.35">
      <c r="B35" s="94"/>
      <c r="C35" s="96"/>
      <c r="D35" s="96"/>
      <c r="E35" s="96"/>
      <c r="F35" s="96"/>
      <c r="G35" s="97"/>
      <c r="I35" s="101"/>
      <c r="J35" s="101"/>
      <c r="K35" s="101"/>
    </row>
    <row r="36" spans="1:11" ht="15" thickBot="1" x14ac:dyDescent="0.35">
      <c r="A36" s="21" t="s">
        <v>39</v>
      </c>
      <c r="B36" s="25" t="s">
        <v>114</v>
      </c>
      <c r="C36" s="26" t="s">
        <v>157</v>
      </c>
      <c r="D36" s="26" t="s">
        <v>157</v>
      </c>
      <c r="E36" s="26" t="s">
        <v>157</v>
      </c>
      <c r="F36" s="26" t="s">
        <v>157</v>
      </c>
      <c r="G36" s="26" t="s">
        <v>157</v>
      </c>
      <c r="I36" s="27" t="s">
        <v>157</v>
      </c>
      <c r="J36" s="27" t="s">
        <v>157</v>
      </c>
      <c r="K36" s="27" t="s">
        <v>157</v>
      </c>
    </row>
    <row r="37" spans="1:11" ht="15" thickBot="1" x14ac:dyDescent="0.35">
      <c r="A37" s="21" t="s">
        <v>48</v>
      </c>
      <c r="B37" s="25" t="s">
        <v>115</v>
      </c>
      <c r="C37" s="26">
        <v>0.87528441410693969</v>
      </c>
      <c r="D37" s="26">
        <v>0.93147208121827407</v>
      </c>
      <c r="E37" s="26">
        <v>0.99780256930358346</v>
      </c>
      <c r="F37" s="26">
        <v>0.97257142857142853</v>
      </c>
      <c r="G37" s="26">
        <v>0.9133698546344271</v>
      </c>
      <c r="I37" s="27">
        <v>3.5142793395805443</v>
      </c>
      <c r="J37" s="27">
        <v>4.1653279785809909</v>
      </c>
      <c r="K37" s="27">
        <v>9.0618027666220424</v>
      </c>
    </row>
    <row r="38" spans="1:11" ht="15" thickBot="1" x14ac:dyDescent="0.35">
      <c r="A38" s="21" t="s">
        <v>87</v>
      </c>
      <c r="B38" s="25" t="s">
        <v>116</v>
      </c>
      <c r="C38" s="26">
        <v>0.99617235345581812</v>
      </c>
      <c r="D38" s="26">
        <v>0.92622950819672134</v>
      </c>
      <c r="E38" s="26">
        <v>0.99715007215007223</v>
      </c>
      <c r="F38" s="26">
        <v>0.98106060606060608</v>
      </c>
      <c r="G38" s="26">
        <v>0.98380242441131394</v>
      </c>
      <c r="I38" s="27">
        <v>15.256428571428572</v>
      </c>
      <c r="J38" s="27">
        <v>4.9171428571428573</v>
      </c>
      <c r="K38" s="27">
        <v>20.173571428571428</v>
      </c>
    </row>
    <row r="39" spans="1:11" ht="15" thickBot="1" x14ac:dyDescent="0.35">
      <c r="B39" s="25" t="s">
        <v>117</v>
      </c>
      <c r="C39" s="26">
        <v>0.9501272884844546</v>
      </c>
      <c r="D39" s="26">
        <v>0.92953020134228193</v>
      </c>
      <c r="E39" s="26">
        <v>0.99734526699029125</v>
      </c>
      <c r="F39" s="26">
        <v>0.97541191381495562</v>
      </c>
      <c r="G39" s="26">
        <v>0.94802077478144431</v>
      </c>
      <c r="I39" s="27">
        <v>7.2606350653296863</v>
      </c>
      <c r="J39" s="27">
        <v>4.4051959890610757</v>
      </c>
      <c r="K39" s="27">
        <v>12.607034336068065</v>
      </c>
    </row>
  </sheetData>
  <mergeCells count="40">
    <mergeCell ref="I3:K3"/>
    <mergeCell ref="I4:I5"/>
    <mergeCell ref="J4:J5"/>
    <mergeCell ref="K4:K5"/>
    <mergeCell ref="B13:B15"/>
    <mergeCell ref="C13:C15"/>
    <mergeCell ref="D13:D15"/>
    <mergeCell ref="E13:E15"/>
    <mergeCell ref="F13:F15"/>
    <mergeCell ref="G13:G15"/>
    <mergeCell ref="B3:B5"/>
    <mergeCell ref="C3:C5"/>
    <mergeCell ref="D3:D5"/>
    <mergeCell ref="E3:E5"/>
    <mergeCell ref="F3:F5"/>
    <mergeCell ref="G3:G5"/>
    <mergeCell ref="B23:B25"/>
    <mergeCell ref="C23:C25"/>
    <mergeCell ref="D23:D25"/>
    <mergeCell ref="E23:E25"/>
    <mergeCell ref="F23:F25"/>
    <mergeCell ref="G33:G35"/>
    <mergeCell ref="I13:K13"/>
    <mergeCell ref="I14:I15"/>
    <mergeCell ref="J14:J15"/>
    <mergeCell ref="K14:K15"/>
    <mergeCell ref="G23:G25"/>
    <mergeCell ref="I33:K33"/>
    <mergeCell ref="I34:I35"/>
    <mergeCell ref="J34:J35"/>
    <mergeCell ref="K34:K35"/>
    <mergeCell ref="I23:K23"/>
    <mergeCell ref="I24:I25"/>
    <mergeCell ref="J24:J25"/>
    <mergeCell ref="K24:K25"/>
    <mergeCell ref="B33:B35"/>
    <mergeCell ref="C33:C35"/>
    <mergeCell ref="D33:D35"/>
    <mergeCell ref="E33:E35"/>
    <mergeCell ref="F33:F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C3" sqref="C3:H5"/>
    </sheetView>
  </sheetViews>
  <sheetFormatPr defaultRowHeight="14.4" x14ac:dyDescent="0.3"/>
  <cols>
    <col min="1" max="1" width="2.109375" style="21" customWidth="1"/>
    <col min="2" max="2" width="14.88671875" customWidth="1"/>
    <col min="3" max="8" width="16.5546875" customWidth="1"/>
    <col min="9" max="11" width="14.109375" customWidth="1"/>
  </cols>
  <sheetData>
    <row r="1" spans="1:11" ht="18.75" x14ac:dyDescent="0.3">
      <c r="B1" s="22" t="s">
        <v>103</v>
      </c>
      <c r="D1" s="23"/>
      <c r="F1" s="23" t="s">
        <v>158</v>
      </c>
    </row>
    <row r="2" spans="1:11" ht="15.75" thickBot="1" x14ac:dyDescent="0.3">
      <c r="B2" s="24"/>
    </row>
    <row r="3" spans="1:11" ht="15.75" customHeight="1" thickBot="1" x14ac:dyDescent="0.35">
      <c r="B3" s="102" t="s">
        <v>104</v>
      </c>
      <c r="C3" s="104" t="s">
        <v>121</v>
      </c>
      <c r="D3" s="105"/>
      <c r="E3" s="105"/>
      <c r="F3" s="105"/>
      <c r="G3" s="105"/>
      <c r="H3" s="106"/>
    </row>
    <row r="4" spans="1:11" ht="15" thickBot="1" x14ac:dyDescent="0.35">
      <c r="B4" s="103"/>
      <c r="C4" s="107" t="s">
        <v>111</v>
      </c>
      <c r="D4" s="108"/>
      <c r="E4" s="107" t="s">
        <v>112</v>
      </c>
      <c r="F4" s="108"/>
      <c r="G4" s="107" t="s">
        <v>122</v>
      </c>
      <c r="H4" s="108"/>
    </row>
    <row r="5" spans="1:11" ht="15" thickBot="1" x14ac:dyDescent="0.35">
      <c r="B5" s="103"/>
      <c r="C5" s="31" t="s">
        <v>123</v>
      </c>
      <c r="D5" s="31" t="s">
        <v>124</v>
      </c>
      <c r="E5" s="31" t="s">
        <v>125</v>
      </c>
      <c r="F5" s="31" t="s">
        <v>124</v>
      </c>
      <c r="G5" s="31" t="s">
        <v>125</v>
      </c>
      <c r="H5" s="31" t="s">
        <v>124</v>
      </c>
    </row>
    <row r="6" spans="1:11" ht="15.75" thickBot="1" x14ac:dyDescent="0.3">
      <c r="A6" s="21" t="s">
        <v>39</v>
      </c>
      <c r="B6" s="25" t="s">
        <v>114</v>
      </c>
      <c r="C6" s="32">
        <v>5.5601017105871477</v>
      </c>
      <c r="D6" s="32">
        <v>4.429180151024811</v>
      </c>
      <c r="E6" s="32">
        <v>3.2700030821390045</v>
      </c>
      <c r="F6" s="32">
        <v>3.0416474032978886</v>
      </c>
      <c r="G6" s="32">
        <v>8.8301047927261518</v>
      </c>
      <c r="H6" s="32">
        <v>7.5041917090460766</v>
      </c>
    </row>
    <row r="7" spans="1:11" ht="15.75" thickBot="1" x14ac:dyDescent="0.3">
      <c r="A7" s="21" t="s">
        <v>48</v>
      </c>
      <c r="B7" s="25" t="s">
        <v>115</v>
      </c>
      <c r="C7" s="32">
        <v>5.1357719321205781</v>
      </c>
      <c r="D7" s="32">
        <v>4.7397624656458577</v>
      </c>
      <c r="E7" s="32">
        <v>2.7988973956288445</v>
      </c>
      <c r="F7" s="32">
        <v>2.6217936134013877</v>
      </c>
      <c r="G7" s="32">
        <v>8.3730718056100866</v>
      </c>
      <c r="H7" s="32">
        <v>7.6685239715569526</v>
      </c>
    </row>
    <row r="8" spans="1:11" ht="15.75" thickBot="1" x14ac:dyDescent="0.3">
      <c r="A8" s="21" t="s">
        <v>87</v>
      </c>
      <c r="B8" s="25" t="s">
        <v>116</v>
      </c>
      <c r="C8" s="32">
        <v>5.4334463115014957</v>
      </c>
      <c r="D8" s="32">
        <v>4.8777560308064407</v>
      </c>
      <c r="E8" s="32">
        <v>3.2349388963146839</v>
      </c>
      <c r="F8" s="32">
        <v>2.9862357583858441</v>
      </c>
      <c r="G8" s="32">
        <v>9.034243523645852</v>
      </c>
      <c r="H8" s="32">
        <v>8.0837820635223725</v>
      </c>
    </row>
    <row r="9" spans="1:11" ht="15.75" thickBot="1" x14ac:dyDescent="0.3">
      <c r="B9" s="25" t="s">
        <v>117</v>
      </c>
      <c r="C9" s="32">
        <v>5.28032104779302</v>
      </c>
      <c r="D9" s="32">
        <v>4.7674695846317325</v>
      </c>
      <c r="E9" s="32">
        <v>2.998979786764091</v>
      </c>
      <c r="F9" s="32">
        <v>2.7910443306231123</v>
      </c>
      <c r="G9" s="32">
        <v>8.6565230368804986</v>
      </c>
      <c r="H9" s="32">
        <v>7.8115793306828101</v>
      </c>
    </row>
    <row r="11" spans="1:11" ht="18.75" x14ac:dyDescent="0.3">
      <c r="B11" s="22" t="s">
        <v>118</v>
      </c>
      <c r="F11" s="23" t="s">
        <v>158</v>
      </c>
    </row>
    <row r="12" spans="1:11" ht="15.75" thickBot="1" x14ac:dyDescent="0.3">
      <c r="B12" s="28"/>
      <c r="C12" s="29"/>
      <c r="D12" s="29"/>
      <c r="E12" s="29"/>
      <c r="F12" s="29"/>
      <c r="G12" s="29"/>
      <c r="H12" s="30"/>
      <c r="I12" s="29"/>
      <c r="J12" s="29"/>
      <c r="K12" s="29"/>
    </row>
    <row r="13" spans="1:11" ht="15.75" customHeight="1" thickBot="1" x14ac:dyDescent="0.35">
      <c r="B13" s="102" t="s">
        <v>104</v>
      </c>
      <c r="C13" s="104" t="s">
        <v>121</v>
      </c>
      <c r="D13" s="105"/>
      <c r="E13" s="105"/>
      <c r="F13" s="105"/>
      <c r="G13" s="105"/>
      <c r="H13" s="106"/>
    </row>
    <row r="14" spans="1:11" ht="15" thickBot="1" x14ac:dyDescent="0.35">
      <c r="B14" s="103"/>
      <c r="C14" s="107" t="s">
        <v>111</v>
      </c>
      <c r="D14" s="108"/>
      <c r="E14" s="107" t="s">
        <v>112</v>
      </c>
      <c r="F14" s="108"/>
      <c r="G14" s="107" t="s">
        <v>122</v>
      </c>
      <c r="H14" s="108"/>
    </row>
    <row r="15" spans="1:11" ht="15" thickBot="1" x14ac:dyDescent="0.35">
      <c r="B15" s="103"/>
      <c r="C15" s="31" t="s">
        <v>123</v>
      </c>
      <c r="D15" s="31" t="s">
        <v>124</v>
      </c>
      <c r="E15" s="31" t="s">
        <v>125</v>
      </c>
      <c r="F15" s="31" t="s">
        <v>124</v>
      </c>
      <c r="G15" s="31" t="s">
        <v>125</v>
      </c>
      <c r="H15" s="31" t="s">
        <v>124</v>
      </c>
    </row>
    <row r="16" spans="1:11" ht="15.75" thickBot="1" x14ac:dyDescent="0.3">
      <c r="A16" s="21" t="s">
        <v>39</v>
      </c>
      <c r="B16" s="25" t="s">
        <v>114</v>
      </c>
      <c r="C16" s="32">
        <v>5.5601017105871477</v>
      </c>
      <c r="D16" s="32">
        <v>4.429180151024811</v>
      </c>
      <c r="E16" s="32">
        <v>3.2700030821390045</v>
      </c>
      <c r="F16" s="32">
        <v>3.0416474032978886</v>
      </c>
      <c r="G16" s="32">
        <v>8.8301047927261518</v>
      </c>
      <c r="H16" s="32">
        <v>7.5041917090460766</v>
      </c>
    </row>
    <row r="17" spans="1:11" ht="15.75" thickBot="1" x14ac:dyDescent="0.3">
      <c r="A17" s="21" t="s">
        <v>48</v>
      </c>
      <c r="B17" s="25" t="s">
        <v>115</v>
      </c>
      <c r="C17" s="32">
        <v>5.0200354351730487</v>
      </c>
      <c r="D17" s="32">
        <v>4.5851997475850688</v>
      </c>
      <c r="E17" s="32">
        <v>2.7082605213339157</v>
      </c>
      <c r="F17" s="32">
        <v>2.5269586427843316</v>
      </c>
      <c r="G17" s="32">
        <v>8.0727452550847048</v>
      </c>
      <c r="H17" s="32">
        <v>7.3535726421047531</v>
      </c>
    </row>
    <row r="18" spans="1:11" ht="15.75" thickBot="1" x14ac:dyDescent="0.3">
      <c r="A18" s="21" t="s">
        <v>87</v>
      </c>
      <c r="B18" s="25" t="s">
        <v>116</v>
      </c>
      <c r="C18" s="32">
        <v>4.9403223112892451</v>
      </c>
      <c r="D18" s="32">
        <v>4.3983884435537739</v>
      </c>
      <c r="E18" s="32">
        <v>3.111197394789579</v>
      </c>
      <c r="F18" s="32">
        <v>2.8869572478289913</v>
      </c>
      <c r="G18" s="32">
        <v>8.4197060788243139</v>
      </c>
      <c r="H18" s="32">
        <v>7.5009853039412153</v>
      </c>
    </row>
    <row r="19" spans="1:11" ht="15.75" thickBot="1" x14ac:dyDescent="0.3">
      <c r="B19" s="25" t="s">
        <v>117</v>
      </c>
      <c r="C19" s="32">
        <v>5.0344353415516991</v>
      </c>
      <c r="D19" s="32">
        <v>4.5001107804871765</v>
      </c>
      <c r="E19" s="32">
        <v>2.9106162486635494</v>
      </c>
      <c r="F19" s="32">
        <v>2.70882121832773</v>
      </c>
      <c r="G19" s="32">
        <v>8.2698638430523879</v>
      </c>
      <c r="H19" s="32">
        <v>7.4230152902835211</v>
      </c>
    </row>
    <row r="21" spans="1:11" ht="18.75" x14ac:dyDescent="0.3">
      <c r="B21" s="22" t="s">
        <v>119</v>
      </c>
      <c r="F21" s="23" t="s">
        <v>158</v>
      </c>
    </row>
    <row r="22" spans="1:11" ht="15.75" thickBot="1" x14ac:dyDescent="0.3">
      <c r="B22" s="28"/>
      <c r="C22" s="29"/>
      <c r="D22" s="29"/>
      <c r="E22" s="29"/>
      <c r="F22" s="29"/>
      <c r="G22" s="29"/>
      <c r="H22" s="30"/>
      <c r="I22" s="29"/>
      <c r="J22" s="29"/>
      <c r="K22" s="29"/>
    </row>
    <row r="23" spans="1:11" ht="15.75" customHeight="1" thickBot="1" x14ac:dyDescent="0.35">
      <c r="B23" s="102" t="s">
        <v>104</v>
      </c>
      <c r="C23" s="104" t="s">
        <v>121</v>
      </c>
      <c r="D23" s="105"/>
      <c r="E23" s="105"/>
      <c r="F23" s="105"/>
      <c r="G23" s="105"/>
      <c r="H23" s="106"/>
    </row>
    <row r="24" spans="1:11" ht="15" thickBot="1" x14ac:dyDescent="0.35">
      <c r="B24" s="103"/>
      <c r="C24" s="107" t="s">
        <v>111</v>
      </c>
      <c r="D24" s="108"/>
      <c r="E24" s="107" t="s">
        <v>112</v>
      </c>
      <c r="F24" s="108"/>
      <c r="G24" s="107" t="s">
        <v>122</v>
      </c>
      <c r="H24" s="108"/>
    </row>
    <row r="25" spans="1:11" ht="15" thickBot="1" x14ac:dyDescent="0.35">
      <c r="B25" s="103"/>
      <c r="C25" s="31" t="s">
        <v>123</v>
      </c>
      <c r="D25" s="31" t="s">
        <v>124</v>
      </c>
      <c r="E25" s="31" t="s">
        <v>125</v>
      </c>
      <c r="F25" s="31" t="s">
        <v>124</v>
      </c>
      <c r="G25" s="31" t="s">
        <v>125</v>
      </c>
      <c r="H25" s="31" t="s">
        <v>124</v>
      </c>
    </row>
    <row r="26" spans="1:11" ht="15.75" thickBot="1" x14ac:dyDescent="0.3">
      <c r="A26" s="21" t="s">
        <v>39</v>
      </c>
      <c r="B26" s="25" t="s">
        <v>114</v>
      </c>
      <c r="C26" s="32" t="s">
        <v>157</v>
      </c>
      <c r="D26" s="32" t="s">
        <v>157</v>
      </c>
      <c r="E26" s="32" t="s">
        <v>157</v>
      </c>
      <c r="F26" s="32" t="s">
        <v>157</v>
      </c>
      <c r="G26" s="32" t="s">
        <v>157</v>
      </c>
      <c r="H26" s="32" t="s">
        <v>157</v>
      </c>
    </row>
    <row r="27" spans="1:11" ht="15.75" thickBot="1" x14ac:dyDescent="0.3">
      <c r="A27" s="21" t="s">
        <v>48</v>
      </c>
      <c r="B27" s="25" t="s">
        <v>115</v>
      </c>
      <c r="C27" s="32">
        <v>8.3377028714107357</v>
      </c>
      <c r="D27" s="32">
        <v>8.5327715355805243</v>
      </c>
      <c r="E27" s="32">
        <v>2.8651685393258428</v>
      </c>
      <c r="F27" s="32">
        <v>2.8083645443196006</v>
      </c>
      <c r="G27" s="32">
        <v>12.078651685393259</v>
      </c>
      <c r="H27" s="32">
        <v>11.769350811485642</v>
      </c>
    </row>
    <row r="28" spans="1:11" ht="15.75" thickBot="1" x14ac:dyDescent="0.3">
      <c r="A28" s="21" t="s">
        <v>87</v>
      </c>
      <c r="B28" s="25" t="s">
        <v>116</v>
      </c>
      <c r="C28" s="32">
        <v>15.607638888888889</v>
      </c>
      <c r="D28" s="32">
        <v>12.874652777777776</v>
      </c>
      <c r="E28" s="32">
        <v>7.041666666666667</v>
      </c>
      <c r="F28" s="32">
        <v>5.1736111111111107</v>
      </c>
      <c r="G28" s="32">
        <v>23.743055555555557</v>
      </c>
      <c r="H28" s="32">
        <v>19.089930555555554</v>
      </c>
    </row>
    <row r="29" spans="1:11" ht="15.75" thickBot="1" x14ac:dyDescent="0.3">
      <c r="B29" s="25" t="s">
        <v>117</v>
      </c>
      <c r="C29" s="32">
        <v>9.4455026455026463</v>
      </c>
      <c r="D29" s="32">
        <v>9.194391534391535</v>
      </c>
      <c r="E29" s="32">
        <v>3.5015873015873016</v>
      </c>
      <c r="F29" s="32">
        <v>3.1687830687830689</v>
      </c>
      <c r="G29" s="32">
        <v>13.856084656084656</v>
      </c>
      <c r="H29" s="32">
        <v>12.884867724867725</v>
      </c>
    </row>
    <row r="31" spans="1:11" ht="18" x14ac:dyDescent="0.35">
      <c r="B31" s="22" t="s">
        <v>120</v>
      </c>
      <c r="F31" s="23" t="s">
        <v>158</v>
      </c>
    </row>
    <row r="32" spans="1:11" ht="15" thickBot="1" x14ac:dyDescent="0.35">
      <c r="B32" s="28"/>
      <c r="C32" s="29"/>
      <c r="D32" s="29"/>
      <c r="E32" s="29"/>
      <c r="F32" s="29"/>
      <c r="G32" s="29"/>
      <c r="H32" s="30"/>
      <c r="I32" s="29"/>
      <c r="J32" s="29"/>
      <c r="K32" s="29"/>
    </row>
    <row r="33" spans="1:8" ht="15.75" customHeight="1" thickBot="1" x14ac:dyDescent="0.35">
      <c r="B33" s="102" t="s">
        <v>104</v>
      </c>
      <c r="C33" s="104" t="s">
        <v>121</v>
      </c>
      <c r="D33" s="105"/>
      <c r="E33" s="105"/>
      <c r="F33" s="105"/>
      <c r="G33" s="105"/>
      <c r="H33" s="106"/>
    </row>
    <row r="34" spans="1:8" ht="15" thickBot="1" x14ac:dyDescent="0.35">
      <c r="B34" s="103"/>
      <c r="C34" s="107" t="s">
        <v>111</v>
      </c>
      <c r="D34" s="108"/>
      <c r="E34" s="107" t="s">
        <v>112</v>
      </c>
      <c r="F34" s="108"/>
      <c r="G34" s="107" t="s">
        <v>122</v>
      </c>
      <c r="H34" s="108"/>
    </row>
    <row r="35" spans="1:8" ht="15" thickBot="1" x14ac:dyDescent="0.35">
      <c r="B35" s="109"/>
      <c r="C35" s="33" t="s">
        <v>123</v>
      </c>
      <c r="D35" s="33" t="s">
        <v>124</v>
      </c>
      <c r="E35" s="33" t="s">
        <v>125</v>
      </c>
      <c r="F35" s="33" t="s">
        <v>124</v>
      </c>
      <c r="G35" s="33" t="s">
        <v>125</v>
      </c>
      <c r="H35" s="33" t="s">
        <v>124</v>
      </c>
    </row>
    <row r="36" spans="1:8" ht="15" thickBot="1" x14ac:dyDescent="0.35">
      <c r="A36" s="21" t="s">
        <v>39</v>
      </c>
      <c r="B36" s="25" t="s">
        <v>114</v>
      </c>
      <c r="C36" s="32" t="s">
        <v>157</v>
      </c>
      <c r="D36" s="32" t="s">
        <v>157</v>
      </c>
      <c r="E36" s="32" t="s">
        <v>157</v>
      </c>
      <c r="F36" s="32" t="s">
        <v>157</v>
      </c>
      <c r="G36" s="32" t="s">
        <v>157</v>
      </c>
      <c r="H36" s="32" t="s">
        <v>157</v>
      </c>
    </row>
    <row r="37" spans="1:8" ht="15" thickBot="1" x14ac:dyDescent="0.35">
      <c r="A37" s="21" t="s">
        <v>48</v>
      </c>
      <c r="B37" s="25" t="s">
        <v>115</v>
      </c>
      <c r="C37" s="32">
        <v>3.8302543507362783</v>
      </c>
      <c r="D37" s="32">
        <v>3.5142793395805443</v>
      </c>
      <c r="E37" s="32">
        <v>4.3942436412315926</v>
      </c>
      <c r="F37" s="32">
        <v>4.1653279785809909</v>
      </c>
      <c r="G37" s="32">
        <v>9.9212851405622491</v>
      </c>
      <c r="H37" s="32">
        <v>9.0618027666220424</v>
      </c>
    </row>
    <row r="38" spans="1:8" ht="15" thickBot="1" x14ac:dyDescent="0.35">
      <c r="A38" s="21" t="s">
        <v>87</v>
      </c>
      <c r="B38" s="25" t="s">
        <v>116</v>
      </c>
      <c r="C38" s="32">
        <v>15.308571428571428</v>
      </c>
      <c r="D38" s="32">
        <v>15.256428571428572</v>
      </c>
      <c r="E38" s="32">
        <v>5.1971428571428575</v>
      </c>
      <c r="F38" s="32">
        <v>4.9171428571428573</v>
      </c>
      <c r="G38" s="32">
        <v>20.505714285714287</v>
      </c>
      <c r="H38" s="32">
        <v>20.173571428571428</v>
      </c>
    </row>
    <row r="39" spans="1:8" ht="15" thickBot="1" x14ac:dyDescent="0.35">
      <c r="B39" s="25" t="s">
        <v>117</v>
      </c>
      <c r="C39" s="32">
        <v>7.4924339106654516</v>
      </c>
      <c r="D39" s="32">
        <v>7.2606350653296863</v>
      </c>
      <c r="E39" s="32">
        <v>4.6504102096627165</v>
      </c>
      <c r="F39" s="32">
        <v>4.4051959890610757</v>
      </c>
      <c r="G39" s="32">
        <v>13.298268003646308</v>
      </c>
      <c r="H39" s="32">
        <v>12.607034336068065</v>
      </c>
    </row>
  </sheetData>
  <mergeCells count="20">
    <mergeCell ref="B13:B15"/>
    <mergeCell ref="C13:H13"/>
    <mergeCell ref="C14:D14"/>
    <mergeCell ref="E14:F14"/>
    <mergeCell ref="G14:H14"/>
    <mergeCell ref="B3:B5"/>
    <mergeCell ref="C3:H3"/>
    <mergeCell ref="C4:D4"/>
    <mergeCell ref="E4:F4"/>
    <mergeCell ref="G4:H4"/>
    <mergeCell ref="B33:B35"/>
    <mergeCell ref="C33:H33"/>
    <mergeCell ref="C34:D34"/>
    <mergeCell ref="E34:F34"/>
    <mergeCell ref="G34:H34"/>
    <mergeCell ref="B23:B25"/>
    <mergeCell ref="C23:H23"/>
    <mergeCell ref="C24:D24"/>
    <mergeCell ref="E24:F24"/>
    <mergeCell ref="G24:H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showGridLines="0" tabSelected="1" topLeftCell="C1" zoomScale="90" zoomScaleNormal="90" workbookViewId="0">
      <selection activeCell="N54" sqref="N54"/>
    </sheetView>
  </sheetViews>
  <sheetFormatPr defaultColWidth="9.109375" defaultRowHeight="10.199999999999999" x14ac:dyDescent="0.2"/>
  <cols>
    <col min="1" max="1" width="38.33203125" style="35" hidden="1" customWidth="1"/>
    <col min="2" max="2" width="22" style="35" hidden="1" customWidth="1"/>
    <col min="3" max="3" width="24.33203125" style="35" customWidth="1"/>
    <col min="4" max="4" width="12.5546875" style="46" customWidth="1"/>
    <col min="5" max="5" width="10.88671875" style="46" customWidth="1"/>
    <col min="6" max="6" width="12.44140625" style="46" customWidth="1"/>
    <col min="7" max="9" width="11.6640625" style="46" customWidth="1"/>
    <col min="10" max="10" width="12.6640625" style="46" bestFit="1" customWidth="1"/>
    <col min="11" max="11" width="11.6640625" style="46" customWidth="1"/>
    <col min="12" max="12" width="12.6640625" style="46" bestFit="1" customWidth="1"/>
    <col min="13" max="13" width="11.6640625" style="46" customWidth="1"/>
    <col min="14" max="14" width="44.5546875" style="35" customWidth="1"/>
    <col min="15" max="15" width="11.33203125" style="35" customWidth="1"/>
    <col min="16" max="19" width="10.6640625" style="35" customWidth="1"/>
    <col min="20" max="16384" width="9.109375" style="35"/>
  </cols>
  <sheetData>
    <row r="2" spans="1:19" s="34" customFormat="1" ht="21.75" customHeight="1" x14ac:dyDescent="0.25">
      <c r="C2" s="120" t="s">
        <v>159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  <c r="O2" s="122"/>
      <c r="P2" s="122"/>
      <c r="Q2" s="122"/>
      <c r="R2" s="122"/>
      <c r="S2" s="122"/>
    </row>
    <row r="3" spans="1:19" ht="11.25" customHeight="1" x14ac:dyDescent="0.2">
      <c r="C3" s="123" t="s">
        <v>126</v>
      </c>
      <c r="D3" s="125" t="s">
        <v>121</v>
      </c>
      <c r="E3" s="125"/>
      <c r="F3" s="125"/>
      <c r="G3" s="125"/>
      <c r="H3" s="125"/>
      <c r="I3" s="125"/>
      <c r="J3" s="125" t="s">
        <v>127</v>
      </c>
      <c r="K3" s="125"/>
      <c r="L3" s="125"/>
      <c r="M3" s="125"/>
      <c r="N3" s="126" t="s">
        <v>128</v>
      </c>
      <c r="O3" s="128" t="s">
        <v>129</v>
      </c>
      <c r="P3" s="129"/>
      <c r="Q3" s="129"/>
      <c r="R3" s="129"/>
      <c r="S3" s="130"/>
    </row>
    <row r="4" spans="1:19" ht="11.25" customHeight="1" x14ac:dyDescent="0.2">
      <c r="C4" s="123"/>
      <c r="D4" s="134" t="s">
        <v>111</v>
      </c>
      <c r="E4" s="134"/>
      <c r="F4" s="134" t="s">
        <v>112</v>
      </c>
      <c r="G4" s="134"/>
      <c r="H4" s="134" t="s">
        <v>113</v>
      </c>
      <c r="I4" s="134"/>
      <c r="J4" s="110" t="s">
        <v>130</v>
      </c>
      <c r="K4" s="111"/>
      <c r="L4" s="110" t="s">
        <v>131</v>
      </c>
      <c r="M4" s="111"/>
      <c r="N4" s="127"/>
      <c r="O4" s="131"/>
      <c r="P4" s="132"/>
      <c r="Q4" s="132"/>
      <c r="R4" s="132"/>
      <c r="S4" s="133"/>
    </row>
    <row r="5" spans="1:19" ht="70.5" customHeight="1" x14ac:dyDescent="0.2">
      <c r="C5" s="124"/>
      <c r="D5" s="36" t="s">
        <v>123</v>
      </c>
      <c r="E5" s="36" t="s">
        <v>124</v>
      </c>
      <c r="F5" s="36" t="s">
        <v>125</v>
      </c>
      <c r="G5" s="36" t="s">
        <v>124</v>
      </c>
      <c r="H5" s="36" t="s">
        <v>125</v>
      </c>
      <c r="I5" s="36" t="s">
        <v>124</v>
      </c>
      <c r="J5" s="36" t="s">
        <v>132</v>
      </c>
      <c r="K5" s="36" t="s">
        <v>133</v>
      </c>
      <c r="L5" s="36" t="s">
        <v>132</v>
      </c>
      <c r="M5" s="36" t="s">
        <v>133</v>
      </c>
      <c r="N5" s="37"/>
      <c r="O5" s="38" t="s">
        <v>134</v>
      </c>
      <c r="P5" s="38" t="s">
        <v>135</v>
      </c>
      <c r="Q5" s="38" t="s">
        <v>136</v>
      </c>
      <c r="R5" s="38" t="s">
        <v>137</v>
      </c>
      <c r="S5" s="38" t="s">
        <v>138</v>
      </c>
    </row>
    <row r="6" spans="1:19" ht="11.25" x14ac:dyDescent="0.2">
      <c r="C6" s="112" t="s">
        <v>139</v>
      </c>
      <c r="D6" s="113"/>
      <c r="E6" s="113"/>
      <c r="F6" s="113"/>
      <c r="G6" s="113"/>
      <c r="H6" s="114"/>
      <c r="I6" s="114"/>
      <c r="J6" s="114"/>
      <c r="K6" s="114"/>
      <c r="L6" s="114"/>
      <c r="M6" s="114"/>
      <c r="N6" s="114"/>
      <c r="O6" s="114"/>
      <c r="P6" s="113"/>
      <c r="Q6" s="113"/>
      <c r="R6" s="113"/>
      <c r="S6" s="113"/>
    </row>
    <row r="7" spans="1:19" ht="30" customHeight="1" x14ac:dyDescent="0.2">
      <c r="A7" s="35" t="s">
        <v>39</v>
      </c>
      <c r="B7" s="35" t="s">
        <v>44</v>
      </c>
      <c r="C7" s="39" t="s">
        <v>44</v>
      </c>
      <c r="D7" s="40">
        <v>3.2659574468085109</v>
      </c>
      <c r="E7" s="40">
        <v>3.0232712765957448</v>
      </c>
      <c r="F7" s="40">
        <v>2.8297872340425534</v>
      </c>
      <c r="G7" s="40">
        <v>2.8836436170212765</v>
      </c>
      <c r="H7" s="40">
        <v>6.0957446808510642</v>
      </c>
      <c r="I7" s="40">
        <v>5.9069148936170217</v>
      </c>
      <c r="J7" s="41">
        <v>0.90353569804456579</v>
      </c>
      <c r="K7" s="41">
        <v>1.0309945504087195</v>
      </c>
      <c r="L7" s="41">
        <v>0.95850168350168363</v>
      </c>
      <c r="M7" s="41">
        <v>0.99242424242424243</v>
      </c>
      <c r="N7" s="48"/>
      <c r="O7" s="42">
        <v>1</v>
      </c>
      <c r="P7" s="42">
        <v>0</v>
      </c>
      <c r="Q7" s="42">
        <v>0</v>
      </c>
      <c r="R7" s="42">
        <v>0</v>
      </c>
      <c r="S7" s="42">
        <v>0</v>
      </c>
    </row>
    <row r="8" spans="1:19" ht="30" customHeight="1" x14ac:dyDescent="0.2">
      <c r="A8" s="35" t="s">
        <v>39</v>
      </c>
      <c r="B8" s="35" t="s">
        <v>45</v>
      </c>
      <c r="C8" s="39" t="s">
        <v>45</v>
      </c>
      <c r="D8" s="40">
        <v>18.21484375</v>
      </c>
      <c r="E8" s="40">
        <v>9.583984375</v>
      </c>
      <c r="F8" s="40">
        <v>10.2890625</v>
      </c>
      <c r="G8" s="40">
        <v>6.201822916666667</v>
      </c>
      <c r="H8" s="40">
        <v>28.50390625</v>
      </c>
      <c r="I8" s="40">
        <v>15.785807291666668</v>
      </c>
      <c r="J8" s="41">
        <v>0.40487586000598264</v>
      </c>
      <c r="K8" s="41">
        <v>0.60722728807835191</v>
      </c>
      <c r="L8" s="41">
        <v>0.83333333333333337</v>
      </c>
      <c r="M8" s="41">
        <v>0.58939393939393936</v>
      </c>
      <c r="N8" s="57" t="s">
        <v>160</v>
      </c>
      <c r="O8" s="42">
        <v>0</v>
      </c>
      <c r="P8" s="42">
        <v>0</v>
      </c>
      <c r="Q8" s="42">
        <v>0</v>
      </c>
      <c r="R8" s="42">
        <v>1</v>
      </c>
      <c r="S8" s="42">
        <v>0</v>
      </c>
    </row>
    <row r="9" spans="1:19" ht="30" customHeight="1" x14ac:dyDescent="0.2">
      <c r="A9" s="35" t="s">
        <v>39</v>
      </c>
      <c r="B9" s="35" t="s">
        <v>47</v>
      </c>
      <c r="C9" s="39" t="s">
        <v>47</v>
      </c>
      <c r="D9" s="40">
        <v>3.9387860082304527</v>
      </c>
      <c r="E9" s="40">
        <v>3.3611111111111112</v>
      </c>
      <c r="F9" s="40">
        <v>3.5205761316872426</v>
      </c>
      <c r="G9" s="40">
        <v>3.6615226337448559</v>
      </c>
      <c r="H9" s="40">
        <v>7.4593621399176957</v>
      </c>
      <c r="I9" s="40">
        <v>7.0970507544581611</v>
      </c>
      <c r="J9" s="41">
        <v>0.7590193342635041</v>
      </c>
      <c r="K9" s="41">
        <v>1.0756422454804948</v>
      </c>
      <c r="L9" s="41">
        <v>1.0325757575757575</v>
      </c>
      <c r="M9" s="41">
        <v>0.98333333333333328</v>
      </c>
      <c r="N9" s="57" t="s">
        <v>161</v>
      </c>
      <c r="O9" s="42">
        <v>0</v>
      </c>
      <c r="P9" s="42">
        <v>0</v>
      </c>
      <c r="Q9" s="42">
        <v>0</v>
      </c>
      <c r="R9" s="42">
        <v>2</v>
      </c>
      <c r="S9" s="42">
        <v>0</v>
      </c>
    </row>
    <row r="10" spans="1:19" ht="30" customHeight="1" x14ac:dyDescent="0.2">
      <c r="A10" s="35" t="s">
        <v>39</v>
      </c>
      <c r="B10" s="35" t="s">
        <v>42</v>
      </c>
      <c r="C10" s="39" t="s">
        <v>140</v>
      </c>
      <c r="D10" s="40">
        <v>4.930511182108626</v>
      </c>
      <c r="E10" s="40">
        <v>3.8672523961661338</v>
      </c>
      <c r="F10" s="40">
        <v>2.3914004259850903</v>
      </c>
      <c r="G10" s="40">
        <v>2.6453674121405752</v>
      </c>
      <c r="H10" s="40">
        <v>7.3219116080937168</v>
      </c>
      <c r="I10" s="40">
        <v>6.5701277955271555</v>
      </c>
      <c r="J10" s="41">
        <v>0.69253517767708084</v>
      </c>
      <c r="K10" s="41">
        <v>1.21407274895647</v>
      </c>
      <c r="L10" s="41">
        <v>0.97878787878787876</v>
      </c>
      <c r="M10" s="41">
        <v>0.96884411935916581</v>
      </c>
      <c r="N10" s="57" t="s">
        <v>162</v>
      </c>
      <c r="O10" s="42">
        <v>5</v>
      </c>
      <c r="P10" s="42">
        <v>0</v>
      </c>
      <c r="Q10" s="42">
        <v>0</v>
      </c>
      <c r="R10" s="42">
        <v>4</v>
      </c>
      <c r="S10" s="42">
        <v>0</v>
      </c>
    </row>
    <row r="11" spans="1:19" ht="30" customHeight="1" x14ac:dyDescent="0.2">
      <c r="A11" s="35" t="s">
        <v>39</v>
      </c>
      <c r="B11" s="35" t="s">
        <v>40</v>
      </c>
      <c r="C11" s="39" t="s">
        <v>40</v>
      </c>
      <c r="D11" s="40">
        <v>13.089181286549708</v>
      </c>
      <c r="E11" s="40">
        <v>11.846003898635479</v>
      </c>
      <c r="F11" s="40">
        <v>2.4561403508771931</v>
      </c>
      <c r="G11" s="40">
        <v>1.0599415204678362</v>
      </c>
      <c r="H11" s="40">
        <v>15.5453216374269</v>
      </c>
      <c r="I11" s="40">
        <v>12.905945419103316</v>
      </c>
      <c r="J11" s="41">
        <v>0.84838774283997598</v>
      </c>
      <c r="K11" s="41">
        <v>0.40535714285714286</v>
      </c>
      <c r="L11" s="41">
        <v>0.97643097643097654</v>
      </c>
      <c r="M11" s="41" t="s">
        <v>157</v>
      </c>
      <c r="N11" s="57" t="s">
        <v>163</v>
      </c>
      <c r="O11" s="42">
        <v>2</v>
      </c>
      <c r="P11" s="42">
        <v>0</v>
      </c>
      <c r="Q11" s="42">
        <v>0</v>
      </c>
      <c r="R11" s="42">
        <v>0</v>
      </c>
      <c r="S11" s="42">
        <v>0</v>
      </c>
    </row>
    <row r="12" spans="1:19" ht="15" customHeight="1" x14ac:dyDescent="0.2">
      <c r="C12" s="115" t="s">
        <v>48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spans="1:19" ht="30" customHeight="1" x14ac:dyDescent="0.2">
      <c r="A13" s="35" t="s">
        <v>48</v>
      </c>
      <c r="B13" s="35" t="s">
        <v>49</v>
      </c>
      <c r="C13" s="39" t="s">
        <v>49</v>
      </c>
      <c r="D13" s="40">
        <v>3.8578066914498139</v>
      </c>
      <c r="E13" s="40">
        <v>3.321096654275093</v>
      </c>
      <c r="F13" s="40">
        <v>2.7713754646840147</v>
      </c>
      <c r="G13" s="40">
        <v>3.5232342007434942</v>
      </c>
      <c r="H13" s="40">
        <v>6.8828996282527877</v>
      </c>
      <c r="I13" s="40">
        <v>6.8963754646840147</v>
      </c>
      <c r="J13" s="41">
        <v>0.80377958318615328</v>
      </c>
      <c r="K13" s="41">
        <v>1.160597014925373</v>
      </c>
      <c r="L13" s="41">
        <v>0.98333333333333328</v>
      </c>
      <c r="M13" s="41">
        <v>1.413159908186687</v>
      </c>
      <c r="N13" s="49"/>
      <c r="O13" s="43">
        <v>0</v>
      </c>
      <c r="P13" s="43">
        <v>0</v>
      </c>
      <c r="Q13" s="43">
        <v>0</v>
      </c>
      <c r="R13" s="43">
        <v>1</v>
      </c>
      <c r="S13" s="43">
        <v>0</v>
      </c>
    </row>
    <row r="14" spans="1:19" ht="30" customHeight="1" x14ac:dyDescent="0.2">
      <c r="A14" s="35" t="s">
        <v>48</v>
      </c>
      <c r="B14" s="35" t="s">
        <v>51</v>
      </c>
      <c r="C14" s="39" t="s">
        <v>51</v>
      </c>
      <c r="D14" s="40">
        <v>14.912592592592594</v>
      </c>
      <c r="E14" s="40">
        <v>13.495061728395061</v>
      </c>
      <c r="F14" s="40">
        <v>11.040740740740741</v>
      </c>
      <c r="G14" s="40">
        <v>9.837037037037037</v>
      </c>
      <c r="H14" s="40">
        <v>30.842222222222222</v>
      </c>
      <c r="I14" s="40">
        <v>27.346913580246913</v>
      </c>
      <c r="J14" s="41">
        <v>0.8690686707928087</v>
      </c>
      <c r="K14" s="41">
        <v>0.84904534606205251</v>
      </c>
      <c r="L14" s="41">
        <v>0.97916666666666652</v>
      </c>
      <c r="M14" s="41">
        <v>0.94482758620689655</v>
      </c>
      <c r="N14" s="50"/>
      <c r="O14" s="43">
        <v>0</v>
      </c>
      <c r="P14" s="43">
        <v>0</v>
      </c>
      <c r="Q14" s="43">
        <v>0</v>
      </c>
      <c r="R14" s="43">
        <v>1</v>
      </c>
      <c r="S14" s="43">
        <v>0</v>
      </c>
    </row>
    <row r="15" spans="1:19" ht="30" customHeight="1" x14ac:dyDescent="0.2">
      <c r="A15" s="35" t="s">
        <v>48</v>
      </c>
      <c r="B15" s="35" t="s">
        <v>53</v>
      </c>
      <c r="C15" s="39" t="s">
        <v>53</v>
      </c>
      <c r="D15" s="40">
        <v>8.7008368200836816</v>
      </c>
      <c r="E15" s="40">
        <v>7.8921199442119949</v>
      </c>
      <c r="F15" s="40">
        <v>3.5836820083682008</v>
      </c>
      <c r="G15" s="40">
        <v>2.8504184100418408</v>
      </c>
      <c r="H15" s="40">
        <v>12.943514644351465</v>
      </c>
      <c r="I15" s="40">
        <v>11.845048814504882</v>
      </c>
      <c r="J15" s="41">
        <v>0.85591170599976518</v>
      </c>
      <c r="K15" s="41">
        <v>0.90904806786050896</v>
      </c>
      <c r="L15" s="41">
        <v>1.0170454545454546</v>
      </c>
      <c r="M15" s="41">
        <v>0.61042944785276076</v>
      </c>
      <c r="N15" s="56" t="s">
        <v>164</v>
      </c>
      <c r="O15" s="43">
        <v>0</v>
      </c>
      <c r="P15" s="43">
        <v>0</v>
      </c>
      <c r="Q15" s="43">
        <v>0</v>
      </c>
      <c r="R15" s="43">
        <v>1</v>
      </c>
      <c r="S15" s="43">
        <v>0</v>
      </c>
    </row>
    <row r="16" spans="1:19" ht="30" customHeight="1" x14ac:dyDescent="0.2">
      <c r="A16" s="35" t="s">
        <v>48</v>
      </c>
      <c r="B16" s="35" t="s">
        <v>55</v>
      </c>
      <c r="C16" s="39" t="s">
        <v>55</v>
      </c>
      <c r="D16" s="40">
        <v>3.4701284198771631</v>
      </c>
      <c r="E16" s="40">
        <v>3.1669458403126751</v>
      </c>
      <c r="F16" s="40">
        <v>2.8542713567839195</v>
      </c>
      <c r="G16" s="40">
        <v>2.7382747068676716</v>
      </c>
      <c r="H16" s="40">
        <v>6.5882188721384702</v>
      </c>
      <c r="I16" s="40">
        <v>6.1464265773311002</v>
      </c>
      <c r="J16" s="41">
        <v>0.87426210153482886</v>
      </c>
      <c r="K16" s="41">
        <v>0.93797709923664119</v>
      </c>
      <c r="L16" s="41">
        <v>0.99469696969696975</v>
      </c>
      <c r="M16" s="41">
        <v>0.99352134146341464</v>
      </c>
      <c r="N16" s="44"/>
      <c r="O16" s="43">
        <v>1</v>
      </c>
      <c r="P16" s="43">
        <v>0</v>
      </c>
      <c r="Q16" s="43">
        <v>0</v>
      </c>
      <c r="R16" s="43">
        <v>5</v>
      </c>
      <c r="S16" s="43">
        <v>0</v>
      </c>
    </row>
    <row r="17" spans="1:19" ht="30" customHeight="1" x14ac:dyDescent="0.2">
      <c r="A17" s="35" t="s">
        <v>48</v>
      </c>
      <c r="B17" s="35" t="s">
        <v>58</v>
      </c>
      <c r="C17" s="39" t="s">
        <v>141</v>
      </c>
      <c r="D17" s="40">
        <v>4.4680050188205769</v>
      </c>
      <c r="E17" s="40">
        <v>3.9538895859473024</v>
      </c>
      <c r="F17" s="40">
        <v>3.8710790464240903</v>
      </c>
      <c r="G17" s="40">
        <v>2.2459222082810539</v>
      </c>
      <c r="H17" s="40">
        <v>8.4971769134253456</v>
      </c>
      <c r="I17" s="40">
        <v>6.3691969887076541</v>
      </c>
      <c r="J17" s="41">
        <v>0.82675145024542618</v>
      </c>
      <c r="K17" s="41">
        <v>0.55124686791552324</v>
      </c>
      <c r="L17" s="41">
        <v>0.98371212121212126</v>
      </c>
      <c r="M17" s="41">
        <v>0.64141414141414144</v>
      </c>
      <c r="N17" s="51"/>
      <c r="O17" s="43">
        <v>4</v>
      </c>
      <c r="P17" s="43">
        <v>0</v>
      </c>
      <c r="Q17" s="43">
        <v>0</v>
      </c>
      <c r="R17" s="43">
        <v>3</v>
      </c>
      <c r="S17" s="43">
        <v>0</v>
      </c>
    </row>
    <row r="18" spans="1:19" ht="30" customHeight="1" x14ac:dyDescent="0.2">
      <c r="A18" s="35" t="s">
        <v>48</v>
      </c>
      <c r="B18" s="35" t="s">
        <v>60</v>
      </c>
      <c r="C18" s="39" t="s">
        <v>60</v>
      </c>
      <c r="D18" s="40">
        <v>4.1143790849673199</v>
      </c>
      <c r="E18" s="40">
        <v>3.4647058823529417</v>
      </c>
      <c r="F18" s="40">
        <v>1.8013071895424837</v>
      </c>
      <c r="G18" s="40">
        <v>1.8471677559912854</v>
      </c>
      <c r="H18" s="40">
        <v>6.2483660130718954</v>
      </c>
      <c r="I18" s="40">
        <v>5.6867102396514166</v>
      </c>
      <c r="J18" s="41">
        <v>0.83830369357045142</v>
      </c>
      <c r="K18" s="41">
        <v>0.92851463104325693</v>
      </c>
      <c r="L18" s="41">
        <v>0.8473484848484848</v>
      </c>
      <c r="M18" s="41">
        <v>1.3333333333333333</v>
      </c>
      <c r="N18" s="58" t="s">
        <v>174</v>
      </c>
      <c r="O18" s="43">
        <v>0</v>
      </c>
      <c r="P18" s="43">
        <v>0</v>
      </c>
      <c r="Q18" s="43">
        <v>0</v>
      </c>
      <c r="R18" s="43">
        <v>1</v>
      </c>
      <c r="S18" s="43">
        <v>0</v>
      </c>
    </row>
    <row r="19" spans="1:19" ht="30" customHeight="1" x14ac:dyDescent="0.2">
      <c r="A19" s="35" t="s">
        <v>48</v>
      </c>
      <c r="B19" s="35" t="s">
        <v>61</v>
      </c>
      <c r="C19" s="39" t="s">
        <v>61</v>
      </c>
      <c r="D19" s="40">
        <v>2.8697729988052569</v>
      </c>
      <c r="E19" s="40">
        <v>2.9983074472321785</v>
      </c>
      <c r="F19" s="40">
        <v>2.5406212664277179</v>
      </c>
      <c r="G19" s="40">
        <v>2.2287933094384709</v>
      </c>
      <c r="H19" s="40">
        <v>5.5985663082437274</v>
      </c>
      <c r="I19" s="40">
        <v>5.3704699322978904</v>
      </c>
      <c r="J19" s="41">
        <v>1.061319641170916</v>
      </c>
      <c r="K19" s="41">
        <v>0.80565973406068869</v>
      </c>
      <c r="L19" s="41">
        <v>1.0212121212121212</v>
      </c>
      <c r="M19" s="41">
        <v>1.0363636363636364</v>
      </c>
      <c r="N19" s="50"/>
      <c r="O19" s="43">
        <v>1</v>
      </c>
      <c r="P19" s="43">
        <v>0</v>
      </c>
      <c r="Q19" s="43">
        <v>0</v>
      </c>
      <c r="R19" s="43">
        <v>1</v>
      </c>
      <c r="S19" s="43">
        <v>0</v>
      </c>
    </row>
    <row r="20" spans="1:19" ht="30" customHeight="1" x14ac:dyDescent="0.2">
      <c r="A20" s="35" t="s">
        <v>48</v>
      </c>
      <c r="B20" s="35" t="s">
        <v>63</v>
      </c>
      <c r="C20" s="39" t="s">
        <v>63</v>
      </c>
      <c r="D20" s="40">
        <v>3.362540192926045</v>
      </c>
      <c r="E20" s="40">
        <v>3.2891211146838155</v>
      </c>
      <c r="F20" s="40">
        <v>2.8038585209003215</v>
      </c>
      <c r="G20" s="40">
        <v>2.842443729903537</v>
      </c>
      <c r="H20" s="40">
        <v>6.371382636655949</v>
      </c>
      <c r="I20" s="40">
        <v>6.372722400857449</v>
      </c>
      <c r="J20" s="41">
        <v>0.93953457089050307</v>
      </c>
      <c r="K20" s="41">
        <v>1.0424354243542435</v>
      </c>
      <c r="L20" s="41">
        <v>1.0343108504398828</v>
      </c>
      <c r="M20" s="41">
        <v>0.96666666666666667</v>
      </c>
      <c r="N20" s="50"/>
      <c r="O20" s="43">
        <v>1</v>
      </c>
      <c r="P20" s="43">
        <v>1</v>
      </c>
      <c r="Q20" s="43">
        <v>0</v>
      </c>
      <c r="R20" s="43">
        <v>5</v>
      </c>
      <c r="S20" s="43">
        <v>0</v>
      </c>
    </row>
    <row r="21" spans="1:19" ht="30" customHeight="1" x14ac:dyDescent="0.2">
      <c r="A21" s="35" t="s">
        <v>48</v>
      </c>
      <c r="B21" s="35" t="s">
        <v>64</v>
      </c>
      <c r="C21" s="39" t="s">
        <v>64</v>
      </c>
      <c r="D21" s="40">
        <v>3.4790382244143032</v>
      </c>
      <c r="E21" s="40">
        <v>3.0396629675297984</v>
      </c>
      <c r="F21" s="40">
        <v>2.1011097410604194</v>
      </c>
      <c r="G21" s="40">
        <v>2.0024660912453762</v>
      </c>
      <c r="H21" s="40">
        <v>6.1627620221948209</v>
      </c>
      <c r="I21" s="40">
        <v>5.1900945334977386</v>
      </c>
      <c r="J21" s="41">
        <v>0.8174538174538174</v>
      </c>
      <c r="K21" s="41">
        <v>0.94444444444444442</v>
      </c>
      <c r="L21" s="41">
        <v>0.97777777777777775</v>
      </c>
      <c r="M21" s="41">
        <v>0.96666666666666667</v>
      </c>
      <c r="N21" s="52"/>
      <c r="O21" s="43">
        <v>0</v>
      </c>
      <c r="P21" s="43">
        <v>1</v>
      </c>
      <c r="Q21" s="43">
        <v>0</v>
      </c>
      <c r="R21" s="43">
        <v>1</v>
      </c>
      <c r="S21" s="43">
        <v>0</v>
      </c>
    </row>
    <row r="22" spans="1:19" ht="30" customHeight="1" x14ac:dyDescent="0.2">
      <c r="A22" s="35" t="s">
        <v>48</v>
      </c>
      <c r="B22" s="35" t="s">
        <v>65</v>
      </c>
      <c r="C22" s="39" t="s">
        <v>65</v>
      </c>
      <c r="D22" s="40">
        <v>6.6984536082474229</v>
      </c>
      <c r="E22" s="40">
        <v>5.2920962199312713</v>
      </c>
      <c r="F22" s="40">
        <v>2.0103092783505154</v>
      </c>
      <c r="G22" s="40">
        <v>2.7826460481099655</v>
      </c>
      <c r="H22" s="40">
        <v>8.9793814432989691</v>
      </c>
      <c r="I22" s="40">
        <v>8.3294673539518893</v>
      </c>
      <c r="J22" s="41">
        <v>0.73738047587280409</v>
      </c>
      <c r="K22" s="41">
        <v>1.2077380952380952</v>
      </c>
      <c r="L22" s="41">
        <v>0.86181818181818182</v>
      </c>
      <c r="M22" s="41">
        <v>1.8333333333333333</v>
      </c>
      <c r="N22" s="59" t="s">
        <v>175</v>
      </c>
      <c r="O22" s="43">
        <v>2</v>
      </c>
      <c r="P22" s="43">
        <v>0</v>
      </c>
      <c r="Q22" s="43">
        <v>0</v>
      </c>
      <c r="R22" s="43">
        <v>0</v>
      </c>
      <c r="S22" s="43">
        <v>0</v>
      </c>
    </row>
    <row r="23" spans="1:19" ht="30" customHeight="1" x14ac:dyDescent="0.2">
      <c r="A23" s="35" t="s">
        <v>48</v>
      </c>
      <c r="B23" s="35" t="s">
        <v>66</v>
      </c>
      <c r="C23" s="39" t="s">
        <v>66</v>
      </c>
      <c r="D23" s="40">
        <v>30.621287128712872</v>
      </c>
      <c r="E23" s="40">
        <v>26.012101210121013</v>
      </c>
      <c r="F23" s="40">
        <v>3.2970297029702968</v>
      </c>
      <c r="G23" s="40">
        <v>0.85148514851485146</v>
      </c>
      <c r="H23" s="40">
        <v>36.959570957095707</v>
      </c>
      <c r="I23" s="40">
        <v>28.216446644664469</v>
      </c>
      <c r="J23" s="41">
        <v>0.85719501382151986</v>
      </c>
      <c r="K23" s="41">
        <v>0.35932721712538224</v>
      </c>
      <c r="L23" s="41">
        <v>0.84123002601263475</v>
      </c>
      <c r="M23" s="41">
        <v>6.6666666666666666E-2</v>
      </c>
      <c r="N23" s="59" t="s">
        <v>165</v>
      </c>
      <c r="O23" s="43">
        <v>0</v>
      </c>
      <c r="P23" s="43">
        <v>0</v>
      </c>
      <c r="Q23" s="43">
        <v>0</v>
      </c>
      <c r="R23" s="43">
        <v>4</v>
      </c>
      <c r="S23" s="43">
        <v>0</v>
      </c>
    </row>
    <row r="24" spans="1:19" ht="30" customHeight="1" x14ac:dyDescent="0.2">
      <c r="A24" s="35" t="s">
        <v>48</v>
      </c>
      <c r="B24" s="35" t="s">
        <v>67</v>
      </c>
      <c r="C24" s="39" t="s">
        <v>67</v>
      </c>
      <c r="D24" s="40">
        <v>9.4165402124430955</v>
      </c>
      <c r="E24" s="40">
        <v>8.6985331310065774</v>
      </c>
      <c r="F24" s="40">
        <v>3.2450682852807282</v>
      </c>
      <c r="G24" s="40">
        <v>3.4835609509357619</v>
      </c>
      <c r="H24" s="40">
        <v>13.139605462822459</v>
      </c>
      <c r="I24" s="40">
        <v>12.726858877086498</v>
      </c>
      <c r="J24" s="41">
        <v>0.92044126583461872</v>
      </c>
      <c r="K24" s="41">
        <v>0.99123398516520567</v>
      </c>
      <c r="L24" s="41">
        <v>0.92821969696969697</v>
      </c>
      <c r="M24" s="41">
        <v>1.2595982710399187</v>
      </c>
      <c r="N24" s="60"/>
      <c r="O24" s="43">
        <v>5</v>
      </c>
      <c r="P24" s="43">
        <v>0</v>
      </c>
      <c r="Q24" s="43">
        <v>0</v>
      </c>
      <c r="R24" s="43">
        <v>4</v>
      </c>
      <c r="S24" s="43">
        <v>0</v>
      </c>
    </row>
    <row r="25" spans="1:19" ht="30" customHeight="1" x14ac:dyDescent="0.2">
      <c r="A25" s="35" t="s">
        <v>48</v>
      </c>
      <c r="B25" s="35" t="s">
        <v>69</v>
      </c>
      <c r="C25" s="39" t="s">
        <v>69</v>
      </c>
      <c r="D25" s="40">
        <v>3.5477815699658701</v>
      </c>
      <c r="E25" s="40">
        <v>3.031569965870307</v>
      </c>
      <c r="F25" s="40">
        <v>3.2610921501706485</v>
      </c>
      <c r="G25" s="40">
        <v>3.4239192263936293</v>
      </c>
      <c r="H25" s="40">
        <v>7.0955631399317403</v>
      </c>
      <c r="I25" s="40">
        <v>6.7490045506257115</v>
      </c>
      <c r="J25" s="41">
        <v>0.79457364341085268</v>
      </c>
      <c r="K25" s="41">
        <v>0.9709194488606252</v>
      </c>
      <c r="L25" s="41">
        <v>0.98333333333333328</v>
      </c>
      <c r="M25" s="41">
        <v>1.2021439509954057</v>
      </c>
      <c r="N25" s="58"/>
      <c r="O25" s="43">
        <v>2</v>
      </c>
      <c r="P25" s="43">
        <v>0</v>
      </c>
      <c r="Q25" s="43">
        <v>0</v>
      </c>
      <c r="R25" s="43">
        <v>0</v>
      </c>
      <c r="S25" s="43">
        <v>0</v>
      </c>
    </row>
    <row r="26" spans="1:19" ht="30" customHeight="1" x14ac:dyDescent="0.2">
      <c r="A26" s="35" t="s">
        <v>48</v>
      </c>
      <c r="B26" s="35" t="s">
        <v>70</v>
      </c>
      <c r="C26" s="39" t="s">
        <v>70</v>
      </c>
      <c r="D26" s="40">
        <v>4.0552061495457723</v>
      </c>
      <c r="E26" s="40">
        <v>4.6740624272070814</v>
      </c>
      <c r="F26" s="40">
        <v>2.1757512229210341</v>
      </c>
      <c r="G26" s="40">
        <v>2.4813067784765899</v>
      </c>
      <c r="H26" s="40">
        <v>6.2309573724668068</v>
      </c>
      <c r="I26" s="40">
        <v>7.1553692056836713</v>
      </c>
      <c r="J26" s="41">
        <v>1.1546246121068964</v>
      </c>
      <c r="K26" s="41">
        <v>1.0713688318929468</v>
      </c>
      <c r="L26" s="41">
        <v>1.149315793452786</v>
      </c>
      <c r="M26" s="41">
        <v>1.2342803030303031</v>
      </c>
      <c r="N26" s="61"/>
      <c r="O26" s="43">
        <v>1</v>
      </c>
      <c r="P26" s="43">
        <v>0</v>
      </c>
      <c r="Q26" s="43">
        <v>0</v>
      </c>
      <c r="R26" s="43">
        <v>11</v>
      </c>
      <c r="S26" s="43">
        <v>0</v>
      </c>
    </row>
    <row r="27" spans="1:19" ht="30" customHeight="1" x14ac:dyDescent="0.2">
      <c r="A27" s="35" t="s">
        <v>48</v>
      </c>
      <c r="B27" s="35" t="s">
        <v>71</v>
      </c>
      <c r="C27" s="39" t="s">
        <v>71</v>
      </c>
      <c r="D27" s="40">
        <v>3.4723435225618631</v>
      </c>
      <c r="E27" s="40">
        <v>3.2023289665211063</v>
      </c>
      <c r="F27" s="40">
        <v>2.4810771470160118</v>
      </c>
      <c r="G27" s="40">
        <v>2.3675400291120816</v>
      </c>
      <c r="H27" s="40">
        <v>6.5211062590975253</v>
      </c>
      <c r="I27" s="40">
        <v>5.6462882096069871</v>
      </c>
      <c r="J27" s="41">
        <v>0.85059118595485494</v>
      </c>
      <c r="K27" s="41">
        <v>0.88128291048348495</v>
      </c>
      <c r="L27" s="41">
        <v>1.0232323232323233</v>
      </c>
      <c r="M27" s="41">
        <v>1.0696969696969696</v>
      </c>
      <c r="N27" s="50"/>
      <c r="O27" s="43">
        <v>6</v>
      </c>
      <c r="P27" s="43">
        <v>0</v>
      </c>
      <c r="Q27" s="43">
        <v>0</v>
      </c>
      <c r="R27" s="43">
        <v>3</v>
      </c>
      <c r="S27" s="43">
        <v>0</v>
      </c>
    </row>
    <row r="28" spans="1:19" ht="30" customHeight="1" x14ac:dyDescent="0.2">
      <c r="A28" s="35" t="s">
        <v>48</v>
      </c>
      <c r="B28" s="35" t="s">
        <v>73</v>
      </c>
      <c r="C28" s="39" t="s">
        <v>73</v>
      </c>
      <c r="D28" s="40">
        <v>1.3856209150326797</v>
      </c>
      <c r="E28" s="40">
        <v>1.312636165577342</v>
      </c>
      <c r="F28" s="40">
        <v>2.9281045751633985</v>
      </c>
      <c r="G28" s="40">
        <v>2.9142156862745097</v>
      </c>
      <c r="H28" s="40">
        <v>5.3063725490196081</v>
      </c>
      <c r="I28" s="40">
        <v>5.0283224400871456</v>
      </c>
      <c r="J28" s="41">
        <v>0.89157014157014158</v>
      </c>
      <c r="K28" s="41">
        <v>0.99249116607773846</v>
      </c>
      <c r="L28" s="41">
        <v>1.0348484848484849</v>
      </c>
      <c r="M28" s="41">
        <v>1</v>
      </c>
      <c r="N28" s="44"/>
      <c r="O28" s="43">
        <v>0</v>
      </c>
      <c r="P28" s="43">
        <v>0</v>
      </c>
      <c r="Q28" s="43">
        <v>0</v>
      </c>
      <c r="R28" s="43">
        <v>1</v>
      </c>
      <c r="S28" s="43">
        <v>0</v>
      </c>
    </row>
    <row r="29" spans="1:19" ht="30" customHeight="1" x14ac:dyDescent="0.2">
      <c r="A29" s="35" t="s">
        <v>48</v>
      </c>
      <c r="B29" s="35" t="s">
        <v>81</v>
      </c>
      <c r="C29" s="39" t="s">
        <v>81</v>
      </c>
      <c r="D29" s="40">
        <v>14.682971014492754</v>
      </c>
      <c r="E29" s="40">
        <v>11.252717391304348</v>
      </c>
      <c r="F29" s="40">
        <v>4.2391304347826084</v>
      </c>
      <c r="G29" s="40">
        <v>3.8007246376811592</v>
      </c>
      <c r="H29" s="40">
        <v>20.539855072463769</v>
      </c>
      <c r="I29" s="40">
        <v>15.749094202898551</v>
      </c>
      <c r="J29" s="41">
        <v>0.67609281126993992</v>
      </c>
      <c r="K29" s="41">
        <v>0.86071428571428577</v>
      </c>
      <c r="L29" s="41">
        <v>0.89932885906040272</v>
      </c>
      <c r="M29" s="41">
        <v>0.84242424242424241</v>
      </c>
      <c r="N29" s="63" t="s">
        <v>166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</row>
    <row r="30" spans="1:19" ht="30" customHeight="1" x14ac:dyDescent="0.2">
      <c r="A30" s="35" t="s">
        <v>48</v>
      </c>
      <c r="B30" s="35" t="s">
        <v>74</v>
      </c>
      <c r="C30" s="39" t="s">
        <v>142</v>
      </c>
      <c r="D30" s="40">
        <v>3.6681249999999999</v>
      </c>
      <c r="E30" s="40">
        <v>3.2728125000000006</v>
      </c>
      <c r="F30" s="40">
        <v>2.8043749999999998</v>
      </c>
      <c r="G30" s="40">
        <v>2.4534375000000002</v>
      </c>
      <c r="H30" s="40">
        <v>6.743125</v>
      </c>
      <c r="I30" s="40">
        <v>5.8306250000000004</v>
      </c>
      <c r="J30" s="41">
        <v>0.8317048084340446</v>
      </c>
      <c r="K30" s="41">
        <v>0.8516154766653371</v>
      </c>
      <c r="L30" s="41">
        <v>1.0111111111111111</v>
      </c>
      <c r="M30" s="41">
        <v>0.90429292929292926</v>
      </c>
      <c r="N30" s="54"/>
      <c r="O30" s="43">
        <v>0</v>
      </c>
      <c r="P30" s="43">
        <v>0</v>
      </c>
      <c r="Q30" s="43">
        <v>0</v>
      </c>
      <c r="R30" s="43">
        <v>1</v>
      </c>
      <c r="S30" s="43">
        <v>0</v>
      </c>
    </row>
    <row r="31" spans="1:19" ht="39.75" customHeight="1" x14ac:dyDescent="0.2">
      <c r="A31" s="35" t="s">
        <v>48</v>
      </c>
      <c r="B31" s="35" t="s">
        <v>76</v>
      </c>
      <c r="C31" s="39" t="s">
        <v>76</v>
      </c>
      <c r="D31" s="40">
        <v>5.0019047619047621</v>
      </c>
      <c r="E31" s="40">
        <v>7.1028571428571432</v>
      </c>
      <c r="F31" s="40">
        <v>2.1428571428571428</v>
      </c>
      <c r="G31" s="40">
        <v>2.2866666666666666</v>
      </c>
      <c r="H31" s="40">
        <v>7.6304761904761902</v>
      </c>
      <c r="I31" s="40">
        <v>9.6771428571428579</v>
      </c>
      <c r="J31" s="41">
        <v>1.4171760391198045</v>
      </c>
      <c r="K31" s="41">
        <v>1.0289308176100629</v>
      </c>
      <c r="L31" s="41">
        <v>1.4247474747474747</v>
      </c>
      <c r="M31" s="41">
        <v>1.1590909090909092</v>
      </c>
      <c r="N31" s="62" t="s">
        <v>167</v>
      </c>
      <c r="O31" s="43">
        <v>1</v>
      </c>
      <c r="P31" s="43">
        <v>0</v>
      </c>
      <c r="Q31" s="43">
        <v>0</v>
      </c>
      <c r="R31" s="43">
        <v>0</v>
      </c>
      <c r="S31" s="43">
        <v>0</v>
      </c>
    </row>
    <row r="32" spans="1:19" ht="30" customHeight="1" x14ac:dyDescent="0.2">
      <c r="A32" s="35" t="s">
        <v>48</v>
      </c>
      <c r="B32" s="35" t="s">
        <v>78</v>
      </c>
      <c r="C32" s="39" t="s">
        <v>78</v>
      </c>
      <c r="D32" s="40">
        <v>3.5620689655172413</v>
      </c>
      <c r="E32" s="40">
        <v>3.1974137931034483</v>
      </c>
      <c r="F32" s="40">
        <v>3.2991379310344828</v>
      </c>
      <c r="G32" s="40">
        <v>3.05</v>
      </c>
      <c r="H32" s="40">
        <v>7.1327586206896552</v>
      </c>
      <c r="I32" s="40">
        <v>6.4284482758620687</v>
      </c>
      <c r="J32" s="41">
        <v>0.8413940256045519</v>
      </c>
      <c r="K32" s="41">
        <v>0.87936507936507935</v>
      </c>
      <c r="L32" s="41">
        <v>1.0174242424242423</v>
      </c>
      <c r="M32" s="41">
        <v>1.0114766641162969</v>
      </c>
      <c r="N32" s="54"/>
      <c r="O32" s="43">
        <v>8</v>
      </c>
      <c r="P32" s="43">
        <v>0</v>
      </c>
      <c r="Q32" s="43">
        <v>0</v>
      </c>
      <c r="R32" s="43">
        <v>1</v>
      </c>
      <c r="S32" s="43">
        <v>0</v>
      </c>
    </row>
    <row r="33" spans="1:19" ht="30" customHeight="1" x14ac:dyDescent="0.2">
      <c r="A33" s="35" t="s">
        <v>48</v>
      </c>
      <c r="B33" s="35" t="s">
        <v>79</v>
      </c>
      <c r="C33" s="39" t="s">
        <v>79</v>
      </c>
      <c r="D33" s="40">
        <v>6.2767857142857144</v>
      </c>
      <c r="E33" s="40">
        <v>5.6308035714285705</v>
      </c>
      <c r="F33" s="40">
        <v>3.5830357142857143</v>
      </c>
      <c r="G33" s="40">
        <v>3.0970238095238094</v>
      </c>
      <c r="H33" s="40">
        <v>10.352678571428571</v>
      </c>
      <c r="I33" s="40">
        <v>9.4379464285714292</v>
      </c>
      <c r="J33" s="41">
        <v>0.86036446469248296</v>
      </c>
      <c r="K33" s="41">
        <v>0.82316697473813916</v>
      </c>
      <c r="L33" s="41">
        <v>0.95814393939393938</v>
      </c>
      <c r="M33" s="41">
        <v>0.94954128440366969</v>
      </c>
      <c r="N33" s="54"/>
      <c r="O33" s="43">
        <v>2</v>
      </c>
      <c r="P33" s="43">
        <v>0</v>
      </c>
      <c r="Q33" s="43">
        <v>0</v>
      </c>
      <c r="R33" s="43">
        <v>7</v>
      </c>
      <c r="S33" s="43">
        <v>0</v>
      </c>
    </row>
    <row r="34" spans="1:19" ht="30" customHeight="1" x14ac:dyDescent="0.2">
      <c r="A34" s="35" t="s">
        <v>48</v>
      </c>
      <c r="B34" s="35" t="s">
        <v>80</v>
      </c>
      <c r="C34" s="39" t="s">
        <v>80</v>
      </c>
      <c r="D34" s="40">
        <v>4.5802190721649483</v>
      </c>
      <c r="E34" s="40">
        <v>3.8628651202749142</v>
      </c>
      <c r="F34" s="40">
        <v>2.7377577319587627</v>
      </c>
      <c r="G34" s="40">
        <v>2.4761597938144329</v>
      </c>
      <c r="H34" s="40">
        <v>7.646585051546392</v>
      </c>
      <c r="I34" s="40">
        <v>6.517504295532647</v>
      </c>
      <c r="J34" s="41">
        <v>0.79403975980008212</v>
      </c>
      <c r="K34" s="41">
        <v>0.86889723455104129</v>
      </c>
      <c r="L34" s="41">
        <v>0.92689393939393938</v>
      </c>
      <c r="M34" s="41">
        <v>0.98333333333333328</v>
      </c>
      <c r="N34" s="63" t="s">
        <v>176</v>
      </c>
      <c r="O34" s="43">
        <v>0</v>
      </c>
      <c r="P34" s="43">
        <v>0</v>
      </c>
      <c r="Q34" s="43">
        <v>0</v>
      </c>
      <c r="R34" s="43">
        <v>4</v>
      </c>
      <c r="S34" s="43">
        <v>0</v>
      </c>
    </row>
    <row r="35" spans="1:19" ht="30" customHeight="1" x14ac:dyDescent="0.2">
      <c r="A35" s="35" t="s">
        <v>48</v>
      </c>
      <c r="B35" s="35" t="s">
        <v>83</v>
      </c>
      <c r="C35" s="39" t="s">
        <v>83</v>
      </c>
      <c r="D35" s="40">
        <v>3.9580801944106927</v>
      </c>
      <c r="E35" s="40">
        <v>3.8711016605913331</v>
      </c>
      <c r="F35" s="40">
        <v>2.5874848116646416</v>
      </c>
      <c r="G35" s="40">
        <v>2.4428918590522479</v>
      </c>
      <c r="H35" s="40">
        <v>6.7632644795463754</v>
      </c>
      <c r="I35" s="40">
        <v>6.4276022681247476</v>
      </c>
      <c r="J35" s="41">
        <v>0.84715178243292899</v>
      </c>
      <c r="K35" s="41">
        <v>0.95884562841530052</v>
      </c>
      <c r="L35" s="41">
        <v>1.2777777777777777</v>
      </c>
      <c r="M35" s="41">
        <v>0.91172051089406458</v>
      </c>
      <c r="N35" s="53"/>
      <c r="O35" s="43">
        <v>0</v>
      </c>
      <c r="P35" s="43">
        <v>0</v>
      </c>
      <c r="Q35" s="43">
        <v>0</v>
      </c>
      <c r="R35" s="43">
        <v>3</v>
      </c>
      <c r="S35" s="43">
        <v>0</v>
      </c>
    </row>
    <row r="36" spans="1:19" ht="30" customHeight="1" x14ac:dyDescent="0.2">
      <c r="A36" s="35" t="s">
        <v>48</v>
      </c>
      <c r="B36" s="35" t="s">
        <v>84</v>
      </c>
      <c r="C36" s="39" t="s">
        <v>143</v>
      </c>
      <c r="D36" s="40">
        <v>5.0175438596491224</v>
      </c>
      <c r="E36" s="40">
        <v>4.6134727845254169</v>
      </c>
      <c r="F36" s="40">
        <v>2.2294197031039138</v>
      </c>
      <c r="G36" s="40">
        <v>1.725033738191633</v>
      </c>
      <c r="H36" s="40">
        <v>7.3886639676113361</v>
      </c>
      <c r="I36" s="40">
        <v>6.4849302744039594</v>
      </c>
      <c r="J36" s="41">
        <v>0.87716203127162018</v>
      </c>
      <c r="K36" s="41">
        <v>0.70064296520423597</v>
      </c>
      <c r="L36" s="41">
        <v>0.99732620320855614</v>
      </c>
      <c r="M36" s="41">
        <v>1.0666666666666667</v>
      </c>
      <c r="N36" s="64" t="s">
        <v>168</v>
      </c>
      <c r="O36" s="43">
        <v>2</v>
      </c>
      <c r="P36" s="43">
        <v>0</v>
      </c>
      <c r="Q36" s="43">
        <v>0</v>
      </c>
      <c r="R36" s="43">
        <v>1</v>
      </c>
      <c r="S36" s="43">
        <v>0</v>
      </c>
    </row>
    <row r="37" spans="1:19" ht="15" customHeight="1" x14ac:dyDescent="0.2">
      <c r="C37" s="117" t="s">
        <v>144</v>
      </c>
      <c r="D37" s="118"/>
      <c r="E37" s="118"/>
      <c r="F37" s="118"/>
      <c r="G37" s="118"/>
      <c r="H37" s="119"/>
      <c r="I37" s="119"/>
      <c r="J37" s="119"/>
      <c r="K37" s="119"/>
      <c r="L37" s="119"/>
      <c r="M37" s="119"/>
      <c r="N37" s="119"/>
      <c r="O37" s="119"/>
      <c r="P37" s="118"/>
      <c r="Q37" s="118"/>
      <c r="R37" s="118"/>
      <c r="S37" s="118"/>
    </row>
    <row r="38" spans="1:19" ht="30" customHeight="1" x14ac:dyDescent="0.2">
      <c r="A38" s="35" t="s">
        <v>87</v>
      </c>
      <c r="B38" s="35" t="s">
        <v>89</v>
      </c>
      <c r="C38" s="39" t="s">
        <v>89</v>
      </c>
      <c r="D38" s="40">
        <v>5.1255274261603372</v>
      </c>
      <c r="E38" s="40">
        <v>4.6861814345991561</v>
      </c>
      <c r="F38" s="40">
        <v>2.2130801687763713</v>
      </c>
      <c r="G38" s="40">
        <v>1.9298523206751055</v>
      </c>
      <c r="H38" s="40">
        <v>7.3386075949367084</v>
      </c>
      <c r="I38" s="40">
        <v>6.6160337552742616</v>
      </c>
      <c r="J38" s="41">
        <v>0.94286210489753386</v>
      </c>
      <c r="K38" s="41">
        <v>0.84388038942976351</v>
      </c>
      <c r="L38" s="41">
        <v>0.87272727272727268</v>
      </c>
      <c r="M38" s="41">
        <v>0.93333333333333335</v>
      </c>
      <c r="N38" s="54"/>
      <c r="O38" s="43">
        <v>1</v>
      </c>
      <c r="P38" s="43">
        <v>0</v>
      </c>
      <c r="Q38" s="43">
        <v>0</v>
      </c>
      <c r="R38" s="43">
        <v>0</v>
      </c>
      <c r="S38" s="43">
        <v>0</v>
      </c>
    </row>
    <row r="39" spans="1:19" ht="30" customHeight="1" x14ac:dyDescent="0.2">
      <c r="A39" s="35" t="s">
        <v>87</v>
      </c>
      <c r="B39" s="35" t="s">
        <v>90</v>
      </c>
      <c r="C39" s="39" t="s">
        <v>90</v>
      </c>
      <c r="D39" s="40">
        <v>3.4952218430034128</v>
      </c>
      <c r="E39" s="40">
        <v>3.2032992036405004</v>
      </c>
      <c r="F39" s="40">
        <v>3.0600682593856656</v>
      </c>
      <c r="G39" s="40">
        <v>2.7332764505119456</v>
      </c>
      <c r="H39" s="40">
        <v>6.7058020477815701</v>
      </c>
      <c r="I39" s="40">
        <v>6.0539817974971548</v>
      </c>
      <c r="J39" s="41">
        <v>0.87103964336889028</v>
      </c>
      <c r="K39" s="41">
        <v>0.92925278219395868</v>
      </c>
      <c r="L39" s="41">
        <v>0.98855218855218852</v>
      </c>
      <c r="M39" s="41">
        <v>0.84710218607015764</v>
      </c>
      <c r="N39" s="55"/>
      <c r="O39" s="43">
        <v>0</v>
      </c>
      <c r="P39" s="43">
        <v>0</v>
      </c>
      <c r="Q39" s="43">
        <v>0</v>
      </c>
      <c r="R39" s="43">
        <v>7</v>
      </c>
      <c r="S39" s="43">
        <v>0</v>
      </c>
    </row>
    <row r="40" spans="1:19" ht="30" customHeight="1" x14ac:dyDescent="0.2">
      <c r="A40" s="35" t="s">
        <v>87</v>
      </c>
      <c r="B40" s="35" t="s">
        <v>91</v>
      </c>
      <c r="C40" s="39" t="s">
        <v>91</v>
      </c>
      <c r="D40" s="40">
        <v>5.9985465116279073</v>
      </c>
      <c r="E40" s="40">
        <v>4.6000484496124034</v>
      </c>
      <c r="F40" s="40">
        <v>2.1686046511627906</v>
      </c>
      <c r="G40" s="40">
        <v>2.1489825581395348</v>
      </c>
      <c r="H40" s="40">
        <v>8.167151162790697</v>
      </c>
      <c r="I40" s="40">
        <v>6.7490310077519391</v>
      </c>
      <c r="J40" s="41">
        <v>0.68786367414796346</v>
      </c>
      <c r="K40" s="41">
        <v>0.94880952380952377</v>
      </c>
      <c r="L40" s="41">
        <v>0.93484848484848482</v>
      </c>
      <c r="M40" s="41">
        <v>1.0452453987730062</v>
      </c>
      <c r="N40" s="63" t="s">
        <v>169</v>
      </c>
      <c r="O40" s="43">
        <v>1</v>
      </c>
      <c r="P40" s="43">
        <v>0</v>
      </c>
      <c r="Q40" s="43">
        <v>0</v>
      </c>
      <c r="R40" s="43">
        <v>1</v>
      </c>
      <c r="S40" s="43">
        <v>0</v>
      </c>
    </row>
    <row r="41" spans="1:19" ht="30" customHeight="1" x14ac:dyDescent="0.2">
      <c r="A41" s="35" t="s">
        <v>87</v>
      </c>
      <c r="B41" s="35" t="s">
        <v>92</v>
      </c>
      <c r="C41" s="39" t="s">
        <v>145</v>
      </c>
      <c r="D41" s="40">
        <v>6.718013468013468</v>
      </c>
      <c r="E41" s="40">
        <v>6.2988215488215484</v>
      </c>
      <c r="F41" s="40">
        <v>3.7769360269360268</v>
      </c>
      <c r="G41" s="40">
        <v>3.5792648709315369</v>
      </c>
      <c r="H41" s="40">
        <v>13.020202020202021</v>
      </c>
      <c r="I41" s="40">
        <v>11.086840628507295</v>
      </c>
      <c r="J41" s="41">
        <v>0.8604998931852168</v>
      </c>
      <c r="K41" s="41">
        <v>0.94007416236260088</v>
      </c>
      <c r="L41" s="41">
        <v>1.0469696969696969</v>
      </c>
      <c r="M41" s="41">
        <v>0.95736040609137052</v>
      </c>
      <c r="N41" s="63"/>
      <c r="O41" s="43">
        <v>1</v>
      </c>
      <c r="P41" s="43">
        <v>0</v>
      </c>
      <c r="Q41" s="43">
        <v>1</v>
      </c>
      <c r="R41" s="43">
        <v>13</v>
      </c>
      <c r="S41" s="43">
        <v>0</v>
      </c>
    </row>
    <row r="42" spans="1:19" ht="30" customHeight="1" x14ac:dyDescent="0.2">
      <c r="A42" s="35" t="s">
        <v>87</v>
      </c>
      <c r="B42" s="35" t="s">
        <v>66</v>
      </c>
      <c r="C42" s="39" t="s">
        <v>146</v>
      </c>
      <c r="D42" s="40">
        <v>28.294642857142858</v>
      </c>
      <c r="E42" s="40">
        <v>24.860491071428573</v>
      </c>
      <c r="F42" s="40">
        <v>3.7723214285714284</v>
      </c>
      <c r="G42" s="40">
        <v>1.7098214285714286</v>
      </c>
      <c r="H42" s="40">
        <v>33.627232142857146</v>
      </c>
      <c r="I42" s="40">
        <v>26.947544642857142</v>
      </c>
      <c r="J42" s="41">
        <v>0.8105697100763668</v>
      </c>
      <c r="K42" s="41">
        <v>0.44260355029585796</v>
      </c>
      <c r="L42" s="41">
        <v>0.97404073898626242</v>
      </c>
      <c r="M42" s="41" t="s">
        <v>157</v>
      </c>
      <c r="N42" s="63" t="s">
        <v>170</v>
      </c>
      <c r="O42" s="43">
        <v>0</v>
      </c>
      <c r="P42" s="43">
        <v>0</v>
      </c>
      <c r="Q42" s="43">
        <v>0</v>
      </c>
      <c r="R42" s="43">
        <v>2</v>
      </c>
      <c r="S42" s="43">
        <v>0</v>
      </c>
    </row>
    <row r="43" spans="1:19" ht="30" customHeight="1" x14ac:dyDescent="0.2">
      <c r="A43" s="35" t="s">
        <v>87</v>
      </c>
      <c r="B43" s="35" t="s">
        <v>93</v>
      </c>
      <c r="C43" s="39" t="s">
        <v>93</v>
      </c>
      <c r="D43" s="40">
        <v>38.005494505494504</v>
      </c>
      <c r="E43" s="40">
        <v>38.008241758241759</v>
      </c>
      <c r="F43" s="40">
        <v>7.7912087912087911</v>
      </c>
      <c r="G43" s="40">
        <v>7.5274725274725274</v>
      </c>
      <c r="H43" s="40">
        <v>45.796703296703299</v>
      </c>
      <c r="I43" s="40">
        <v>45.535714285714285</v>
      </c>
      <c r="J43" s="41">
        <v>0.9980646944982029</v>
      </c>
      <c r="K43" s="41">
        <v>0.93403693931398413</v>
      </c>
      <c r="L43" s="41">
        <v>1.0022727272727272</v>
      </c>
      <c r="M43" s="41">
        <v>1.0030303030303029</v>
      </c>
      <c r="N43" s="64"/>
      <c r="O43" s="43">
        <v>0</v>
      </c>
      <c r="P43" s="43">
        <v>0</v>
      </c>
      <c r="Q43" s="43">
        <v>0</v>
      </c>
      <c r="R43" s="43">
        <v>0</v>
      </c>
      <c r="S43" s="43">
        <v>0</v>
      </c>
    </row>
    <row r="44" spans="1:19" ht="30" customHeight="1" x14ac:dyDescent="0.2">
      <c r="A44" s="35" t="s">
        <v>87</v>
      </c>
      <c r="B44" s="35" t="s">
        <v>81</v>
      </c>
      <c r="C44" s="39" t="s">
        <v>147</v>
      </c>
      <c r="D44" s="40">
        <v>15.607638888888889</v>
      </c>
      <c r="E44" s="40">
        <v>12.874652777777776</v>
      </c>
      <c r="F44" s="40">
        <v>7.041666666666667</v>
      </c>
      <c r="G44" s="40">
        <v>5.1736111111111107</v>
      </c>
      <c r="H44" s="40">
        <v>23.743055555555557</v>
      </c>
      <c r="I44" s="40">
        <v>19.089930555555554</v>
      </c>
      <c r="J44" s="41">
        <v>0.90333996023856866</v>
      </c>
      <c r="K44" s="41">
        <v>0.63888888888888884</v>
      </c>
      <c r="L44" s="41">
        <v>0.72525252525252526</v>
      </c>
      <c r="M44" s="41">
        <v>0.93333333333333335</v>
      </c>
      <c r="N44" s="63" t="s">
        <v>171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</row>
    <row r="45" spans="1:19" ht="37.5" customHeight="1" x14ac:dyDescent="0.2">
      <c r="A45" s="35" t="s">
        <v>87</v>
      </c>
      <c r="B45" s="35" t="s">
        <v>83</v>
      </c>
      <c r="C45" s="39" t="s">
        <v>83</v>
      </c>
      <c r="D45" s="40">
        <v>5.0474777448071215</v>
      </c>
      <c r="E45" s="40">
        <v>4.0687438180019786</v>
      </c>
      <c r="F45" s="40">
        <v>3.4540059347181007</v>
      </c>
      <c r="G45" s="40">
        <v>3.1733432245301678</v>
      </c>
      <c r="H45" s="40">
        <v>8.5014836795252222</v>
      </c>
      <c r="I45" s="40">
        <v>7.2420870425321455</v>
      </c>
      <c r="J45" s="41">
        <v>0.76084694204290737</v>
      </c>
      <c r="K45" s="41">
        <v>0.88207735247208929</v>
      </c>
      <c r="L45" s="41">
        <v>0.87746212121212119</v>
      </c>
      <c r="M45" s="41">
        <v>1.0121951219512195</v>
      </c>
      <c r="N45" s="51"/>
      <c r="O45" s="43">
        <v>0</v>
      </c>
      <c r="P45" s="43">
        <v>1</v>
      </c>
      <c r="Q45" s="43">
        <v>0</v>
      </c>
      <c r="R45" s="43">
        <v>0</v>
      </c>
      <c r="S45" s="43">
        <v>0</v>
      </c>
    </row>
    <row r="46" spans="1:19" ht="30" customHeight="1" x14ac:dyDescent="0.2">
      <c r="A46" s="35" t="s">
        <v>87</v>
      </c>
      <c r="B46" s="35" t="s">
        <v>88</v>
      </c>
      <c r="C46" s="39" t="s">
        <v>88</v>
      </c>
      <c r="D46" s="40">
        <v>9.0859375</v>
      </c>
      <c r="E46" s="40">
        <v>8.6861979166666661</v>
      </c>
      <c r="F46" s="40">
        <v>5.768229166666667</v>
      </c>
      <c r="G46" s="40">
        <v>4.1323784722222223</v>
      </c>
      <c r="H46" s="40">
        <v>15.104166666666666</v>
      </c>
      <c r="I46" s="40">
        <v>13.068576388888888</v>
      </c>
      <c r="J46" s="41">
        <v>0.92715537113877367</v>
      </c>
      <c r="K46" s="41">
        <v>0.73576719576719585</v>
      </c>
      <c r="L46" s="41">
        <v>1.0034090909090909</v>
      </c>
      <c r="M46" s="41">
        <v>0.66874999999999996</v>
      </c>
      <c r="N46" s="64" t="s">
        <v>172</v>
      </c>
      <c r="O46" s="43">
        <v>2</v>
      </c>
      <c r="P46" s="43">
        <v>0</v>
      </c>
      <c r="Q46" s="43">
        <v>0</v>
      </c>
      <c r="R46" s="43">
        <v>2</v>
      </c>
      <c r="S46" s="43">
        <v>0</v>
      </c>
    </row>
    <row r="47" spans="1:19" ht="30" customHeight="1" x14ac:dyDescent="0.2">
      <c r="A47" s="35" t="s">
        <v>87</v>
      </c>
      <c r="B47" s="35" t="s">
        <v>96</v>
      </c>
      <c r="C47" s="39" t="s">
        <v>148</v>
      </c>
      <c r="D47" s="40">
        <v>3.5404040404040402</v>
      </c>
      <c r="E47" s="40">
        <v>3.5956439393939394</v>
      </c>
      <c r="F47" s="40">
        <v>2.6745580808080809</v>
      </c>
      <c r="G47" s="40">
        <v>2.4008838383838382</v>
      </c>
      <c r="H47" s="40">
        <v>6.5836489898989896</v>
      </c>
      <c r="I47" s="40">
        <v>6.3315446127946124</v>
      </c>
      <c r="J47" s="41">
        <v>1.0403803748621829</v>
      </c>
      <c r="K47" s="41">
        <v>0.84759129093091035</v>
      </c>
      <c r="L47" s="41">
        <v>0.97020202020202018</v>
      </c>
      <c r="M47" s="41">
        <v>1.0083333333333333</v>
      </c>
      <c r="N47" s="54"/>
      <c r="O47" s="43">
        <v>0</v>
      </c>
      <c r="P47" s="43">
        <v>0</v>
      </c>
      <c r="Q47" s="43">
        <v>0</v>
      </c>
      <c r="R47" s="43">
        <v>1</v>
      </c>
      <c r="S47" s="43">
        <v>0</v>
      </c>
    </row>
    <row r="48" spans="1:19" ht="30" customHeight="1" x14ac:dyDescent="0.2">
      <c r="A48" s="35" t="s">
        <v>87</v>
      </c>
      <c r="B48" s="35" t="s">
        <v>97</v>
      </c>
      <c r="C48" s="39" t="s">
        <v>149</v>
      </c>
      <c r="D48" s="40">
        <v>4.9523076923076923</v>
      </c>
      <c r="E48" s="40">
        <v>3.7875641025641031</v>
      </c>
      <c r="F48" s="40">
        <v>2.9430769230769229</v>
      </c>
      <c r="G48" s="40">
        <v>3.1133333333333333</v>
      </c>
      <c r="H48" s="40">
        <v>8.5876923076923077</v>
      </c>
      <c r="I48" s="40">
        <v>7.2966666666666677</v>
      </c>
      <c r="J48" s="41">
        <v>0.66380400029741993</v>
      </c>
      <c r="K48" s="41">
        <v>1.0825396825396825</v>
      </c>
      <c r="L48" s="41">
        <v>0.99641943734015348</v>
      </c>
      <c r="M48" s="41">
        <v>1.0102092904543136</v>
      </c>
      <c r="N48" s="63" t="s">
        <v>173</v>
      </c>
      <c r="O48" s="43">
        <v>0</v>
      </c>
      <c r="P48" s="43">
        <v>0</v>
      </c>
      <c r="Q48" s="43">
        <v>0</v>
      </c>
      <c r="R48" s="43">
        <v>2</v>
      </c>
      <c r="S48" s="43">
        <v>0</v>
      </c>
    </row>
    <row r="49" spans="1:19" ht="30" customHeight="1" x14ac:dyDescent="0.2">
      <c r="A49" s="35" t="s">
        <v>87</v>
      </c>
      <c r="B49" s="35" t="s">
        <v>98</v>
      </c>
      <c r="C49" s="39" t="s">
        <v>150</v>
      </c>
      <c r="D49" s="40">
        <v>3.979115479115479</v>
      </c>
      <c r="E49" s="40">
        <v>3.1917485667485663</v>
      </c>
      <c r="F49" s="40">
        <v>3.2764127764127764</v>
      </c>
      <c r="G49" s="40">
        <v>3.0829238329238331</v>
      </c>
      <c r="H49" s="40">
        <v>7.2555282555282554</v>
      </c>
      <c r="I49" s="40">
        <v>6.3760237510237507</v>
      </c>
      <c r="J49" s="41">
        <v>0.71946791166444346</v>
      </c>
      <c r="K49" s="41">
        <v>0.91651759093619556</v>
      </c>
      <c r="L49" s="41">
        <v>0.98989898989898994</v>
      </c>
      <c r="M49" s="41">
        <v>0.98232323232323238</v>
      </c>
      <c r="N49" s="63" t="s">
        <v>173</v>
      </c>
      <c r="O49" s="43">
        <v>1</v>
      </c>
      <c r="P49" s="43">
        <v>1</v>
      </c>
      <c r="Q49" s="43">
        <v>0</v>
      </c>
      <c r="R49" s="43">
        <v>7</v>
      </c>
      <c r="S49" s="43">
        <v>0</v>
      </c>
    </row>
    <row r="50" spans="1:19" ht="30" customHeight="1" x14ac:dyDescent="0.2">
      <c r="A50" s="35" t="s">
        <v>87</v>
      </c>
      <c r="B50" s="35" t="s">
        <v>99</v>
      </c>
      <c r="C50" s="39" t="s">
        <v>151</v>
      </c>
      <c r="D50" s="40">
        <v>3.9619366626065773</v>
      </c>
      <c r="E50" s="40">
        <v>3.4123020706455542</v>
      </c>
      <c r="F50" s="40">
        <v>3.2496954933008526</v>
      </c>
      <c r="G50" s="40">
        <v>2.9561510353227769</v>
      </c>
      <c r="H50" s="40">
        <v>7.2116321559074299</v>
      </c>
      <c r="I50" s="40">
        <v>6.3684531059683316</v>
      </c>
      <c r="J50" s="41">
        <v>0.80543586344050377</v>
      </c>
      <c r="K50" s="41">
        <v>0.85786650774731821</v>
      </c>
      <c r="L50" s="41">
        <v>0.98888888888888893</v>
      </c>
      <c r="M50" s="41">
        <v>0.99747474747474751</v>
      </c>
      <c r="N50" s="54"/>
      <c r="O50" s="43">
        <v>0</v>
      </c>
      <c r="P50" s="43">
        <v>0</v>
      </c>
      <c r="Q50" s="43">
        <v>0</v>
      </c>
      <c r="R50" s="43">
        <v>5</v>
      </c>
      <c r="S50" s="43">
        <v>0</v>
      </c>
    </row>
    <row r="51" spans="1:19" ht="30" customHeight="1" x14ac:dyDescent="0.2">
      <c r="A51" s="35" t="s">
        <v>87</v>
      </c>
      <c r="B51" s="35" t="s">
        <v>100</v>
      </c>
      <c r="C51" s="39" t="s">
        <v>152</v>
      </c>
      <c r="D51" s="40">
        <v>3.7253289473684212</v>
      </c>
      <c r="E51" s="40">
        <v>3.3441611842105261</v>
      </c>
      <c r="F51" s="40">
        <v>2.578125</v>
      </c>
      <c r="G51" s="40">
        <v>2.9580592105263159</v>
      </c>
      <c r="H51" s="40">
        <v>6.3034539473684212</v>
      </c>
      <c r="I51" s="40">
        <v>6.3022203947368425</v>
      </c>
      <c r="J51" s="41">
        <v>0.84797507788161997</v>
      </c>
      <c r="K51" s="41">
        <v>1.0522781774580336</v>
      </c>
      <c r="L51" s="41">
        <v>1.0185606060606061</v>
      </c>
      <c r="M51" s="41">
        <v>1.3361904761904762</v>
      </c>
      <c r="N51" s="53"/>
      <c r="O51" s="43">
        <v>1</v>
      </c>
      <c r="P51" s="43">
        <v>0</v>
      </c>
      <c r="Q51" s="43">
        <v>0</v>
      </c>
      <c r="R51" s="43">
        <v>9</v>
      </c>
      <c r="S51" s="43">
        <v>0</v>
      </c>
    </row>
    <row r="52" spans="1:19" ht="30" customHeight="1" x14ac:dyDescent="0.2">
      <c r="A52" s="35" t="s">
        <v>87</v>
      </c>
      <c r="B52" s="35" t="s">
        <v>101</v>
      </c>
      <c r="C52" s="39" t="s">
        <v>153</v>
      </c>
      <c r="D52" s="40">
        <v>4.4465841357175613</v>
      </c>
      <c r="E52" s="40">
        <v>3.9199908298945441</v>
      </c>
      <c r="F52" s="40">
        <v>3.2145804676753782</v>
      </c>
      <c r="G52" s="40">
        <v>3.0450481430536449</v>
      </c>
      <c r="H52" s="40">
        <v>8.1384685923888131</v>
      </c>
      <c r="I52" s="40">
        <v>7.2291380100871168</v>
      </c>
      <c r="J52" s="41">
        <v>0.80126112759643908</v>
      </c>
      <c r="K52" s="41">
        <v>0.92650566487775787</v>
      </c>
      <c r="L52" s="41">
        <v>1.0645706558485464</v>
      </c>
      <c r="M52" s="41">
        <v>1</v>
      </c>
      <c r="N52" s="54"/>
      <c r="O52" s="43">
        <v>6</v>
      </c>
      <c r="P52" s="43">
        <v>0</v>
      </c>
      <c r="Q52" s="43">
        <v>0</v>
      </c>
      <c r="R52" s="43">
        <v>7</v>
      </c>
      <c r="S52" s="43">
        <v>0</v>
      </c>
    </row>
    <row r="53" spans="1:19" ht="30" customHeight="1" x14ac:dyDescent="0.2">
      <c r="A53" s="35" t="s">
        <v>87</v>
      </c>
      <c r="B53" s="35" t="s">
        <v>102</v>
      </c>
      <c r="C53" s="39" t="s">
        <v>154</v>
      </c>
      <c r="D53" s="40">
        <v>3.7371794871794872</v>
      </c>
      <c r="E53" s="40">
        <v>4.0029137529137531</v>
      </c>
      <c r="F53" s="40">
        <v>3.3333333333333335</v>
      </c>
      <c r="G53" s="40">
        <v>3.18006993006993</v>
      </c>
      <c r="H53" s="40">
        <v>7.0705128205128203</v>
      </c>
      <c r="I53" s="40">
        <v>7.1829836829836831</v>
      </c>
      <c r="J53" s="41">
        <v>0.95990990990990988</v>
      </c>
      <c r="K53" s="41">
        <v>0.90858208955223885</v>
      </c>
      <c r="L53" s="41">
        <v>1.3213380638621388</v>
      </c>
      <c r="M53" s="41">
        <v>1.0406504065040652</v>
      </c>
      <c r="N53" s="53"/>
      <c r="O53" s="43">
        <v>10</v>
      </c>
      <c r="P53" s="43">
        <v>0</v>
      </c>
      <c r="Q53" s="43">
        <v>0</v>
      </c>
      <c r="R53" s="43">
        <v>7</v>
      </c>
      <c r="S53" s="43">
        <v>0</v>
      </c>
    </row>
    <row r="54" spans="1:19" ht="30" customHeight="1" x14ac:dyDescent="0.2">
      <c r="A54" s="35" t="s">
        <v>87</v>
      </c>
      <c r="B54" s="35" t="s">
        <v>95</v>
      </c>
      <c r="C54" s="39" t="s">
        <v>155</v>
      </c>
      <c r="D54" s="40">
        <v>4.0336473755047102</v>
      </c>
      <c r="E54" s="40">
        <v>3.5696500672947509</v>
      </c>
      <c r="F54" s="40">
        <v>2.8492597577388965</v>
      </c>
      <c r="G54" s="40">
        <v>2.8396141767608789</v>
      </c>
      <c r="H54" s="40">
        <v>7.5121130551816959</v>
      </c>
      <c r="I54" s="40">
        <v>6.8567743382682815</v>
      </c>
      <c r="J54" s="41">
        <v>0.83333333333333337</v>
      </c>
      <c r="K54" s="41">
        <v>0.95418668496911463</v>
      </c>
      <c r="L54" s="41">
        <v>0.98988366211431467</v>
      </c>
      <c r="M54" s="41">
        <v>1.0902777777777777</v>
      </c>
      <c r="N54" s="55"/>
      <c r="O54" s="43">
        <v>0</v>
      </c>
      <c r="P54" s="43">
        <v>0</v>
      </c>
      <c r="Q54" s="43">
        <v>0</v>
      </c>
      <c r="R54" s="43">
        <v>2</v>
      </c>
      <c r="S54" s="43">
        <v>0</v>
      </c>
    </row>
    <row r="55" spans="1:19" ht="30" customHeight="1" x14ac:dyDescent="0.2">
      <c r="A55" s="35" t="s">
        <v>87</v>
      </c>
      <c r="B55" s="35" t="s">
        <v>94</v>
      </c>
      <c r="C55" s="39" t="s">
        <v>156</v>
      </c>
      <c r="D55" s="40">
        <v>7.3339768339768341</v>
      </c>
      <c r="E55" s="40">
        <v>7.2625482625482638</v>
      </c>
      <c r="F55" s="40">
        <v>4.2857142857142856</v>
      </c>
      <c r="G55" s="40">
        <v>4</v>
      </c>
      <c r="H55" s="40">
        <v>11.619691119691121</v>
      </c>
      <c r="I55" s="40">
        <v>11.262548262548263</v>
      </c>
      <c r="J55" s="41">
        <v>0.99341132176953084</v>
      </c>
      <c r="K55" s="41">
        <v>0.92243589743589749</v>
      </c>
      <c r="L55" s="41">
        <v>0.98434343434343441</v>
      </c>
      <c r="M55" s="41">
        <v>0.95909090909090911</v>
      </c>
      <c r="N55" s="55"/>
      <c r="O55" s="43">
        <v>0</v>
      </c>
      <c r="P55" s="43">
        <v>0</v>
      </c>
      <c r="Q55" s="43">
        <v>0</v>
      </c>
      <c r="R55" s="43">
        <v>0</v>
      </c>
      <c r="S55" s="43">
        <v>0</v>
      </c>
    </row>
    <row r="56" spans="1:19" x14ac:dyDescent="0.2">
      <c r="C56" s="45"/>
    </row>
    <row r="67" spans="14:19" x14ac:dyDescent="0.2">
      <c r="N67" s="47"/>
      <c r="O67" s="47"/>
      <c r="P67" s="47"/>
      <c r="Q67" s="47"/>
      <c r="R67" s="47"/>
      <c r="S67" s="47"/>
    </row>
  </sheetData>
  <mergeCells count="14">
    <mergeCell ref="L4:M4"/>
    <mergeCell ref="C6:S6"/>
    <mergeCell ref="C12:S12"/>
    <mergeCell ref="C37:S37"/>
    <mergeCell ref="C2:S2"/>
    <mergeCell ref="C3:C5"/>
    <mergeCell ref="D3:I3"/>
    <mergeCell ref="J3:M3"/>
    <mergeCell ref="N3:N4"/>
    <mergeCell ref="O3:S4"/>
    <mergeCell ref="D4:E4"/>
    <mergeCell ref="F4:G4"/>
    <mergeCell ref="H4:I4"/>
    <mergeCell ref="J4:K4"/>
  </mergeCells>
  <conditionalFormatting sqref="P1:S2 P56:S1048576 P6:S6 P12:S12 P37:S37">
    <cfRule type="cellIs" dxfId="7" priority="8" operator="greaterThan">
      <formula>0</formula>
    </cfRule>
  </conditionalFormatting>
  <conditionalFormatting sqref="J7:M11 J38:M55">
    <cfRule type="cellIs" dxfId="6" priority="6" stopIfTrue="1" operator="greaterThan">
      <formula>1.101</formula>
    </cfRule>
    <cfRule type="cellIs" dxfId="5" priority="7" stopIfTrue="1" operator="lessThan">
      <formula>0.8</formula>
    </cfRule>
  </conditionalFormatting>
  <conditionalFormatting sqref="J13:M36">
    <cfRule type="cellIs" dxfId="4" priority="4" stopIfTrue="1" operator="greaterThan">
      <formula>1.101</formula>
    </cfRule>
    <cfRule type="cellIs" dxfId="3" priority="5" stopIfTrue="1" operator="lessThan">
      <formula>0.8</formula>
    </cfRule>
  </conditionalFormatting>
  <conditionalFormatting sqref="O7:S11">
    <cfRule type="cellIs" dxfId="2" priority="3" operator="greaterThan">
      <formula>0</formula>
    </cfRule>
  </conditionalFormatting>
  <conditionalFormatting sqref="O13:S36">
    <cfRule type="cellIs" dxfId="1" priority="2" operator="greaterThan">
      <formula>0</formula>
    </cfRule>
  </conditionalFormatting>
  <conditionalFormatting sqref="O38:S55">
    <cfRule type="cellIs" dxfId="0" priority="1" operator="greaterThan">
      <formula>0</formula>
    </cfRule>
  </conditionalFormatting>
  <dataValidations count="1">
    <dataValidation operator="greaterThan" allowBlank="1" showInputMessage="1" showErrorMessage="1" sqref="C47:C52 C55 C7:C45 N3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NStf-Fil Return</vt:lpstr>
      <vt:lpstr>Fill Rate By Site</vt:lpstr>
      <vt:lpstr>CHPPD By Site</vt:lpstr>
      <vt:lpstr>Dashboard</vt:lpstr>
    </vt:vector>
  </TitlesOfParts>
  <Company>United Lincolnshire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Michael (ULHT)</dc:creator>
  <cp:lastModifiedBy>Leahy Zoe (ULHT)</cp:lastModifiedBy>
  <dcterms:created xsi:type="dcterms:W3CDTF">2019-12-04T13:50:24Z</dcterms:created>
  <dcterms:modified xsi:type="dcterms:W3CDTF">2019-12-18T14:20:26Z</dcterms:modified>
</cp:coreProperties>
</file>