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ealthRoster Documents\Reports\Safe Staffing Figures\2019\June 2019\"/>
    </mc:Choice>
  </mc:AlternateContent>
  <bookViews>
    <workbookView xWindow="0" yWindow="0" windowWidth="25200" windowHeight="11850" activeTab="3"/>
  </bookViews>
  <sheets>
    <sheet name="NStf-Fil Return" sheetId="1" r:id="rId1"/>
    <sheet name="Fill Rate By Site" sheetId="2" r:id="rId2"/>
    <sheet name="CHPPD By Site" sheetId="3" r:id="rId3"/>
    <sheet name="Dashboard"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4" i="1" l="1"/>
  <c r="AB14" i="1"/>
  <c r="AD14" i="1"/>
  <c r="W15" i="1"/>
  <c r="AB15" i="1"/>
  <c r="AD15" i="1"/>
  <c r="W16" i="1"/>
  <c r="AB16" i="1"/>
  <c r="AD16" i="1"/>
  <c r="W17" i="1"/>
  <c r="AB17" i="1"/>
  <c r="AD17" i="1"/>
  <c r="W18" i="1"/>
  <c r="AB18" i="1"/>
  <c r="AD18" i="1"/>
  <c r="W19" i="1"/>
  <c r="AB19" i="1"/>
  <c r="AD19" i="1"/>
  <c r="W20" i="1"/>
  <c r="AB20" i="1"/>
  <c r="AD20" i="1"/>
  <c r="W21" i="1"/>
  <c r="AB21" i="1"/>
  <c r="Z22" i="1"/>
  <c r="AA22" i="1"/>
  <c r="V22" i="1"/>
  <c r="Z23" i="1"/>
  <c r="AA23" i="1"/>
  <c r="V23" i="1"/>
  <c r="Z24" i="1"/>
  <c r="AA24" i="1"/>
  <c r="V24" i="1"/>
  <c r="Z25" i="1"/>
  <c r="AA25" i="1"/>
  <c r="V25" i="1"/>
  <c r="Z26" i="1"/>
  <c r="AA26" i="1"/>
  <c r="V26" i="1"/>
  <c r="V14" i="1"/>
  <c r="AA14" i="1"/>
  <c r="Z14" i="1"/>
  <c r="AC14" i="1"/>
  <c r="V15" i="1"/>
  <c r="AA15" i="1"/>
  <c r="Z15" i="1"/>
  <c r="AC15" i="1"/>
  <c r="V16" i="1"/>
  <c r="AA16" i="1"/>
  <c r="Z16" i="1"/>
  <c r="AC16" i="1"/>
  <c r="V17" i="1"/>
  <c r="AA17" i="1"/>
  <c r="Z17" i="1"/>
  <c r="AC17" i="1"/>
  <c r="V18" i="1"/>
  <c r="AA18" i="1"/>
  <c r="Z18" i="1"/>
  <c r="AC18" i="1"/>
  <c r="V19" i="1"/>
  <c r="AA19" i="1"/>
  <c r="Z19" i="1"/>
  <c r="AC19" i="1"/>
  <c r="V20" i="1"/>
  <c r="AA20" i="1"/>
  <c r="Z20" i="1"/>
  <c r="AC20" i="1"/>
  <c r="Z21" i="1"/>
  <c r="AA21" i="1"/>
  <c r="V21" i="1"/>
  <c r="AC21" i="1"/>
  <c r="AC22" i="1"/>
  <c r="AC23" i="1"/>
  <c r="AC24" i="1"/>
  <c r="AC25" i="1"/>
  <c r="AC26" i="1"/>
  <c r="AD21" i="1"/>
  <c r="W22" i="1"/>
  <c r="AB22" i="1"/>
  <c r="AD22" i="1"/>
  <c r="W23" i="1"/>
  <c r="AB23" i="1"/>
  <c r="AD23" i="1"/>
  <c r="W24" i="1"/>
  <c r="AB24" i="1"/>
  <c r="AD24" i="1"/>
  <c r="W25" i="1"/>
  <c r="AB25" i="1"/>
  <c r="AD25" i="1"/>
  <c r="W26" i="1"/>
  <c r="AB26" i="1"/>
  <c r="AD26" i="1"/>
  <c r="AB27" i="1"/>
  <c r="W27" i="1"/>
  <c r="AD27" i="1"/>
  <c r="AB28" i="1"/>
  <c r="W28" i="1"/>
  <c r="AD28" i="1"/>
  <c r="AB29" i="1"/>
  <c r="W29" i="1"/>
  <c r="AD29" i="1"/>
  <c r="AB30" i="1"/>
  <c r="W30" i="1"/>
  <c r="AD30" i="1"/>
  <c r="AB31" i="1"/>
  <c r="W31" i="1"/>
  <c r="AD31" i="1"/>
  <c r="AB32" i="1"/>
  <c r="W32" i="1"/>
  <c r="AD32" i="1"/>
  <c r="AB33" i="1"/>
  <c r="W33" i="1"/>
  <c r="AD33" i="1"/>
  <c r="AB34" i="1"/>
  <c r="W34" i="1"/>
  <c r="AD34" i="1"/>
  <c r="AB35" i="1"/>
  <c r="W35" i="1"/>
  <c r="AD35" i="1"/>
  <c r="AB36" i="1"/>
  <c r="W36" i="1"/>
  <c r="AD36" i="1"/>
  <c r="AB37" i="1"/>
  <c r="W37" i="1"/>
  <c r="AD37" i="1"/>
  <c r="AB38" i="1"/>
  <c r="W38" i="1"/>
  <c r="AD38" i="1"/>
  <c r="AB39" i="1"/>
  <c r="W39" i="1"/>
  <c r="AD39" i="1"/>
  <c r="AB40" i="1"/>
  <c r="W40" i="1"/>
  <c r="AD40" i="1"/>
  <c r="AB41" i="1"/>
  <c r="W41" i="1"/>
  <c r="AD41" i="1"/>
  <c r="AB42" i="1"/>
  <c r="W42" i="1"/>
  <c r="AD42" i="1"/>
  <c r="AB43" i="1"/>
  <c r="W43" i="1"/>
  <c r="AD43" i="1"/>
  <c r="AB44" i="1"/>
  <c r="W44" i="1"/>
  <c r="AD44" i="1"/>
  <c r="AB45" i="1"/>
  <c r="W45" i="1"/>
  <c r="AD45" i="1"/>
  <c r="AB46" i="1"/>
  <c r="W46" i="1"/>
  <c r="V27" i="1"/>
  <c r="Z27" i="1"/>
  <c r="AA27" i="1"/>
  <c r="AC27" i="1"/>
  <c r="V28" i="1"/>
  <c r="Z28" i="1"/>
  <c r="AA28" i="1"/>
  <c r="AC28" i="1"/>
  <c r="V29" i="1"/>
  <c r="AA29" i="1"/>
  <c r="Z29" i="1"/>
  <c r="AC29" i="1"/>
  <c r="V30" i="1"/>
  <c r="AA30" i="1"/>
  <c r="Z30" i="1"/>
  <c r="AC30" i="1"/>
  <c r="V31" i="1"/>
  <c r="AA31" i="1"/>
  <c r="Z31" i="1"/>
  <c r="AC31" i="1"/>
  <c r="V32" i="1"/>
  <c r="AA32" i="1"/>
  <c r="Z32" i="1"/>
  <c r="AC32" i="1"/>
  <c r="V33" i="1"/>
  <c r="AA33" i="1"/>
  <c r="Z33" i="1"/>
  <c r="AC33" i="1"/>
  <c r="V34" i="1"/>
  <c r="AA34" i="1"/>
  <c r="Z34" i="1"/>
  <c r="AC34" i="1"/>
  <c r="V35" i="1"/>
  <c r="AA35" i="1"/>
  <c r="Z35" i="1"/>
  <c r="AC35" i="1"/>
  <c r="V36" i="1"/>
  <c r="AA36" i="1"/>
  <c r="Z36" i="1"/>
  <c r="AC36" i="1"/>
  <c r="V37" i="1"/>
  <c r="AA37" i="1"/>
  <c r="Z37" i="1"/>
  <c r="AC37" i="1"/>
  <c r="V38" i="1"/>
  <c r="AA38" i="1"/>
  <c r="Z38" i="1"/>
  <c r="AC38" i="1"/>
  <c r="V39" i="1"/>
  <c r="AA39" i="1"/>
  <c r="Z39" i="1"/>
  <c r="AC39" i="1"/>
  <c r="V40" i="1"/>
  <c r="AA40" i="1"/>
  <c r="Z40" i="1"/>
  <c r="AC40" i="1"/>
  <c r="V41" i="1"/>
  <c r="AA41" i="1"/>
  <c r="Z41" i="1"/>
  <c r="AC41" i="1"/>
  <c r="V42" i="1"/>
  <c r="AA42" i="1"/>
  <c r="Z42" i="1"/>
  <c r="AC42" i="1"/>
  <c r="V43" i="1"/>
  <c r="AA43" i="1"/>
  <c r="Z43" i="1"/>
  <c r="AC43" i="1"/>
  <c r="V44" i="1"/>
  <c r="AA44" i="1"/>
  <c r="Z44" i="1"/>
  <c r="AC44" i="1"/>
  <c r="V45" i="1"/>
  <c r="AA45" i="1"/>
  <c r="Z45" i="1"/>
  <c r="AC45" i="1"/>
  <c r="V46" i="1"/>
  <c r="Z46" i="1"/>
  <c r="AA46" i="1"/>
  <c r="AC46" i="1"/>
  <c r="AD46" i="1"/>
  <c r="AB47" i="1"/>
  <c r="W47" i="1"/>
  <c r="AD47" i="1"/>
  <c r="AB48" i="1"/>
  <c r="W48" i="1"/>
  <c r="AD48" i="1"/>
  <c r="AB49" i="1"/>
  <c r="W49" i="1"/>
  <c r="AD49" i="1"/>
  <c r="AB50" i="1"/>
  <c r="W50" i="1"/>
  <c r="AD50" i="1"/>
  <c r="AB51" i="1"/>
  <c r="W51" i="1"/>
  <c r="AD51" i="1"/>
  <c r="AB52" i="1"/>
  <c r="W52" i="1"/>
  <c r="AD52" i="1"/>
  <c r="AB53" i="1"/>
  <c r="W53" i="1"/>
  <c r="AD53" i="1"/>
  <c r="AB54" i="1"/>
  <c r="W54" i="1"/>
  <c r="AD54" i="1"/>
  <c r="AB55" i="1"/>
  <c r="W55" i="1"/>
  <c r="AD55" i="1"/>
  <c r="AB56" i="1"/>
  <c r="W56" i="1"/>
  <c r="AD56" i="1"/>
  <c r="AB57" i="1"/>
  <c r="W57" i="1"/>
  <c r="AD57" i="1"/>
  <c r="AB58" i="1"/>
  <c r="W58" i="1"/>
  <c r="AD58" i="1"/>
  <c r="AB59" i="1"/>
  <c r="W59" i="1"/>
  <c r="AD59" i="1"/>
  <c r="AB60" i="1"/>
  <c r="W60" i="1"/>
  <c r="AD60" i="1"/>
  <c r="AB61" i="1"/>
  <c r="W61" i="1"/>
  <c r="AD61" i="1"/>
  <c r="V47" i="1"/>
  <c r="Z47" i="1"/>
  <c r="AA47" i="1"/>
  <c r="AC47" i="1"/>
  <c r="V48" i="1"/>
  <c r="AA48" i="1"/>
  <c r="Z48" i="1"/>
  <c r="AC48" i="1"/>
  <c r="V49" i="1"/>
  <c r="AA49" i="1"/>
  <c r="Z49" i="1"/>
  <c r="AC49" i="1"/>
  <c r="V50" i="1"/>
  <c r="AA50" i="1"/>
  <c r="Z50" i="1"/>
  <c r="AC50" i="1"/>
  <c r="V51" i="1"/>
  <c r="AA51" i="1"/>
  <c r="Z51" i="1"/>
  <c r="AC51" i="1"/>
  <c r="V52" i="1"/>
  <c r="AA52" i="1"/>
  <c r="Z52" i="1"/>
  <c r="AC52" i="1"/>
  <c r="V53" i="1"/>
  <c r="AA53" i="1"/>
  <c r="Z53" i="1"/>
  <c r="AC53" i="1"/>
  <c r="V54" i="1"/>
  <c r="AA54" i="1"/>
  <c r="Z54" i="1"/>
  <c r="AC54" i="1"/>
  <c r="V55" i="1"/>
  <c r="AA55" i="1"/>
  <c r="Z55" i="1"/>
  <c r="AC55" i="1"/>
  <c r="V56" i="1"/>
  <c r="AA56" i="1"/>
  <c r="Z56" i="1"/>
  <c r="AC56" i="1"/>
  <c r="V57" i="1"/>
  <c r="AA57" i="1"/>
  <c r="Z57" i="1"/>
  <c r="AC57" i="1"/>
  <c r="V58" i="1"/>
  <c r="AA58" i="1"/>
  <c r="Z58" i="1"/>
  <c r="AC58" i="1"/>
  <c r="V59" i="1"/>
  <c r="AA59" i="1"/>
  <c r="Z59" i="1"/>
  <c r="AC59" i="1"/>
  <c r="V60" i="1"/>
  <c r="AA60" i="1"/>
  <c r="Z60" i="1"/>
  <c r="AC60" i="1"/>
  <c r="V61" i="1"/>
  <c r="AA61" i="1"/>
  <c r="Z61" i="1"/>
  <c r="AC61" i="1"/>
</calcChain>
</file>

<file path=xl/sharedStrings.xml><?xml version="1.0" encoding="utf-8"?>
<sst xmlns="http://schemas.openxmlformats.org/spreadsheetml/2006/main" count="642" uniqueCount="188">
  <si>
    <t>Safe Staffing (Rota Fill Rates and CHPPD) Collection</t>
  </si>
  <si>
    <t>Organisation:</t>
  </si>
  <si>
    <t>RWD</t>
  </si>
  <si>
    <t>United Lincolnshire Hospitals NHS Trust</t>
  </si>
  <si>
    <t>Please provide the URL to the page on your trust website where your staffing information is available</t>
  </si>
  <si>
    <t>(Please can you ensure that the URL you attach to the spreadsheet is correct and links to the correct web page and include 'http://' in your URL)</t>
  </si>
  <si>
    <t>https://www.ulh.nhs.uk/patients/our-commitment/staffing-levels/</t>
  </si>
  <si>
    <t xml:space="preserve">Only complete sites your organisation is accountable for </t>
  </si>
  <si>
    <t>Day</t>
  </si>
  <si>
    <t>Night</t>
  </si>
  <si>
    <t>Allied Health Professionals</t>
  </si>
  <si>
    <t>Care Hours Per Patient Day (CHPPD)</t>
  </si>
  <si>
    <t>Hospital Site Details</t>
  </si>
  <si>
    <t>Ward name</t>
  </si>
  <si>
    <t>Main 2 Specialties on each ward</t>
  </si>
  <si>
    <t>Registered midwives/nurses</t>
  </si>
  <si>
    <t>Care Staff</t>
  </si>
  <si>
    <t>Registered allied healtH professionals</t>
  </si>
  <si>
    <t>Non-registered allied health professionals</t>
  </si>
  <si>
    <t>Cumulative count over the month of patients at 23:59 each day</t>
  </si>
  <si>
    <t>Registered midwives/ nurses</t>
  </si>
  <si>
    <t>Registered allied health professionals</t>
  </si>
  <si>
    <t>Overall</t>
  </si>
  <si>
    <t>Average fill rate - registered nurses/ midwives  (%)</t>
  </si>
  <si>
    <t>Average fill rate - care staff (%)</t>
  </si>
  <si>
    <t>Average fill rate - registered allied health professionals (AHP)  (%)</t>
  </si>
  <si>
    <t>Average fill rate - non-registered allied health professionals (AHP)  (%)</t>
  </si>
  <si>
    <t>Site code *The Site code is automatically populated when a Site name is selected</t>
  </si>
  <si>
    <t>Hospital Site name</t>
  </si>
  <si>
    <t>Specialty 1</t>
  </si>
  <si>
    <t>Specialty 2</t>
  </si>
  <si>
    <t>Total monthly planned staff hours</t>
  </si>
  <si>
    <t>Total monthly actual staff hours</t>
  </si>
  <si>
    <t>GRANTHAM AND DISTRICT HOSPITAL</t>
  </si>
  <si>
    <t>Acute Care Unit</t>
  </si>
  <si>
    <t>192 - CRITICAL CARE MEDICINE</t>
  </si>
  <si>
    <t>Emergency Assessment Unit</t>
  </si>
  <si>
    <t>300 - GENERAL MEDICINE</t>
  </si>
  <si>
    <t>Ward 1</t>
  </si>
  <si>
    <t>Ward 2</t>
  </si>
  <si>
    <t>100 - GENERAL SURGERY</t>
  </si>
  <si>
    <t>Ward 6</t>
  </si>
  <si>
    <t>LINCOLN COUNTY HOSPITAL</t>
  </si>
  <si>
    <t>Ashby</t>
  </si>
  <si>
    <t>314 - REHABILITATION</t>
  </si>
  <si>
    <t>Bardney</t>
  </si>
  <si>
    <t>501 - OBSTETRICS</t>
  </si>
  <si>
    <t>Branston</t>
  </si>
  <si>
    <t>502 - GYNAECOLOGY</t>
  </si>
  <si>
    <t>Burton</t>
  </si>
  <si>
    <t>430 - GERIATRIC MEDICINE</t>
  </si>
  <si>
    <t>361 - NEPHROLOGY</t>
  </si>
  <si>
    <t>Carlton-Coleby</t>
  </si>
  <si>
    <t>340 - RESPIRATORY MEDICINE</t>
  </si>
  <si>
    <t>Clayton</t>
  </si>
  <si>
    <t>Dixon</t>
  </si>
  <si>
    <t>301 - GASTROENTEROLOGY</t>
  </si>
  <si>
    <t>Frailty Assessment Unit</t>
  </si>
  <si>
    <t>Greetwell</t>
  </si>
  <si>
    <t>Hatton</t>
  </si>
  <si>
    <t>ICU</t>
  </si>
  <si>
    <t>Johnson</t>
  </si>
  <si>
    <t>320 - CARDIOLOGY</t>
  </si>
  <si>
    <t>Lancaster</t>
  </si>
  <si>
    <t>MEAU</t>
  </si>
  <si>
    <t>Navenby</t>
  </si>
  <si>
    <t>302 - ENDOCRINOLOGY</t>
  </si>
  <si>
    <t>Nettleham</t>
  </si>
  <si>
    <t>Neustadt-Welton</t>
  </si>
  <si>
    <t>110 - TRAUMA &amp; ORTHOPAEDICS</t>
  </si>
  <si>
    <t>Rainforest</t>
  </si>
  <si>
    <t>420 - PAEDIATRICS</t>
  </si>
  <si>
    <t>Scampton</t>
  </si>
  <si>
    <t>SEAU</t>
  </si>
  <si>
    <t>Shuttleworth</t>
  </si>
  <si>
    <t>Neonatal (SCBU)</t>
  </si>
  <si>
    <t>422 - NEONATOLOGY</t>
  </si>
  <si>
    <t>Stroke Unit</t>
  </si>
  <si>
    <t>Waddington</t>
  </si>
  <si>
    <t>303 - CLINICAL HAEMATOLOGY</t>
  </si>
  <si>
    <t>800 - CLINICAL ONCOLOGY</t>
  </si>
  <si>
    <t>PILGRIM HOSPITAL</t>
  </si>
  <si>
    <t>1B</t>
  </si>
  <si>
    <t>Acute Cardiac Unit</t>
  </si>
  <si>
    <t>Acute Medical Short Stay</t>
  </si>
  <si>
    <t>Bevan Ward</t>
  </si>
  <si>
    <t>Childrens Ward</t>
  </si>
  <si>
    <t>Integrated Assessment Centre</t>
  </si>
  <si>
    <t>Labour Ward</t>
  </si>
  <si>
    <t>Maternity Ward</t>
  </si>
  <si>
    <t>Orthopaedic Ward</t>
  </si>
  <si>
    <t>Ward 5A</t>
  </si>
  <si>
    <t>Ward 5B</t>
  </si>
  <si>
    <t>Ward 6A</t>
  </si>
  <si>
    <t>Ward 6B</t>
  </si>
  <si>
    <t>Ward 7A</t>
  </si>
  <si>
    <t>Ward 7B</t>
  </si>
  <si>
    <t>Ward 8A</t>
  </si>
  <si>
    <t>Safer Staffing: Summary by Site</t>
  </si>
  <si>
    <t>Hospital</t>
  </si>
  <si>
    <t xml:space="preserve">Total %                Registered Day </t>
  </si>
  <si>
    <t>Total % Unregistered Day</t>
  </si>
  <si>
    <t>Total % Registered Night</t>
  </si>
  <si>
    <t>Total % Unregistered Night</t>
  </si>
  <si>
    <t>Totals</t>
  </si>
  <si>
    <t>CHPPD (Care Hours Per Patient Day)</t>
  </si>
  <si>
    <t>Registered</t>
  </si>
  <si>
    <t>Unregistered</t>
  </si>
  <si>
    <t>Total</t>
  </si>
  <si>
    <t>Grantham</t>
  </si>
  <si>
    <t>Lincoln</t>
  </si>
  <si>
    <t>Pilgrim</t>
  </si>
  <si>
    <t>Trust</t>
  </si>
  <si>
    <t>Safer Staffing: Summary by Site - General Nursing</t>
  </si>
  <si>
    <t>Safer Staffing: Summary by Site - Children</t>
  </si>
  <si>
    <t>Safer Staffing: Summary by Site - Midwifery</t>
  </si>
  <si>
    <t>CHPPD Rates for Staffing</t>
  </si>
  <si>
    <t>Total (Includes Others)</t>
  </si>
  <si>
    <t xml:space="preserve">Planned CHPPD </t>
  </si>
  <si>
    <t>Actual CHPPD</t>
  </si>
  <si>
    <t>Planned CHPPD</t>
  </si>
  <si>
    <t>SITE/ Ward</t>
  </si>
  <si>
    <t>Fill Rates</t>
  </si>
  <si>
    <t>Exception report</t>
  </si>
  <si>
    <t>Nurse Sensitive Quality Indicators</t>
  </si>
  <si>
    <t>Total Day</t>
  </si>
  <si>
    <t>Total Night</t>
  </si>
  <si>
    <t>Average fill rate - registered nurses/midwives  (%)</t>
  </si>
  <si>
    <t>Red Flags for Month</t>
  </si>
  <si>
    <t>Falls with harm</t>
  </si>
  <si>
    <t>Grade 3/4 Pressure Ulcers</t>
  </si>
  <si>
    <t>Medication errors</t>
  </si>
  <si>
    <t>CAUTI</t>
  </si>
  <si>
    <t>GRANTHAM HOSPITAL</t>
  </si>
  <si>
    <t>EAU</t>
  </si>
  <si>
    <t>Carlton Coleby</t>
  </si>
  <si>
    <t>Neustadt Welton</t>
  </si>
  <si>
    <t>Waddington Unit</t>
  </si>
  <si>
    <t>PILGRIM HOSPITAL, BOSTON</t>
  </si>
  <si>
    <t>IAC</t>
  </si>
  <si>
    <t xml:space="preserve">ICU </t>
  </si>
  <si>
    <t>Neonatal Unit (SCBU)</t>
  </si>
  <si>
    <t>4A</t>
  </si>
  <si>
    <t>5A</t>
  </si>
  <si>
    <t>5B</t>
  </si>
  <si>
    <t>6A</t>
  </si>
  <si>
    <t>6B</t>
  </si>
  <si>
    <t>7A</t>
  </si>
  <si>
    <t>7B</t>
  </si>
  <si>
    <t>8A</t>
  </si>
  <si>
    <t>9A (formerly 3B)</t>
  </si>
  <si>
    <t>M1</t>
  </si>
  <si>
    <t>-</t>
  </si>
  <si>
    <t>Jun-19</t>
  </si>
  <si>
    <t>Safe Staffing Performance Dashboard - Jun-19</t>
  </si>
  <si>
    <t>N/C</t>
  </si>
  <si>
    <t xml:space="preserve">Escalation beds have been open throughout the month and staff have been redeployed to address this </t>
  </si>
  <si>
    <t>Un-registered day shifts not required thus not sent to bank.</t>
  </si>
  <si>
    <t>Figures reflective of enhanced care requirement</t>
  </si>
  <si>
    <t>Figures reflective of temporary uplift in template of additional RN on nights which will become permanent</t>
  </si>
  <si>
    <t>Registered  Day shifts sent to Bank/Agency but not filled.           Un-registerd additional shifts to support Enhanced Care</t>
  </si>
  <si>
    <t>HCSW sifts not always sent to bank</t>
  </si>
  <si>
    <t>Figures reflective of enhanced care</t>
  </si>
  <si>
    <t>Currently undertaking ongoing recruitment to take unit to template. Maternity leave at present 4.49wte</t>
  </si>
  <si>
    <t>Day shifts sent to Bank/Agency but not filled.</t>
  </si>
  <si>
    <t>Registered shifts sent to Banl/Agency but remain unfilled.    Un-Registered Night shifts to support Enhanced Care</t>
  </si>
  <si>
    <t>Reduction in beds prior to template adjustement</t>
  </si>
  <si>
    <t>Registered shifts sent to Banl/Agency but remain unfilled.</t>
  </si>
  <si>
    <t>Registered Night shifts created to support temporayr uplift in template</t>
  </si>
  <si>
    <t>Small team carrying vacancies. Recruitment ongoing. tNA included in registered numbers</t>
  </si>
  <si>
    <t>Fill rates reflective of activity and redeployment of staff where it is safe to do so</t>
  </si>
  <si>
    <t>currently recruiting to vacant registered nurse posts. HCSW role change - working non clinically day time hours only. Template to be reviewed</t>
  </si>
  <si>
    <t>Staff are redeployed to other areas where it is safe to do so</t>
  </si>
  <si>
    <t>There has been a change of template which is not reflected in these fill rates. Recruitment to vacant posts is ongoing</t>
  </si>
  <si>
    <t>Shifts sent to bank / agency but not filled. tNA's also counted in the numbers</t>
  </si>
  <si>
    <t>Shifts sent to bank / agency but not filled. tNA's also counted in the numbers. Recruitment is ongoing.</t>
  </si>
  <si>
    <t>Shifts sent to bank but not filled. Staff redeployed where possible and recruitment is ongoing</t>
  </si>
  <si>
    <t xml:space="preserve">Maternity support workers have been appointed in 2 waves as we were unable to recruit the full establishment when they were introduced in Nov, however the vacancy is now full apart from 1wte which is in the recruitment process. 3 MSW's have start dates. </t>
  </si>
  <si>
    <t>Vacancies in Registered staff and 2 Long term sick. Unregistered staff relates to Enhanced care requirements.</t>
  </si>
  <si>
    <t xml:space="preserve">This is due to their escalation beds for the band fives and their enhanced cares for the band twos </t>
  </si>
  <si>
    <t>shifts sent to bank / agency but not filled. Also tNA in numbers</t>
  </si>
  <si>
    <t>Additional Nights shifts are reflectibve of Enhanced Care</t>
  </si>
  <si>
    <t>Operating model is currently under review. Staffing approporiate for reduced activity</t>
  </si>
  <si>
    <t>Alternate skill mix used where safe to do so</t>
  </si>
  <si>
    <t>Unregistered staff often depoloyed elsewhere on nights</t>
  </si>
  <si>
    <t>High fill rates reflective of enhanced care requirements</t>
  </si>
  <si>
    <t>Registered  Day shifts sent to Bank/Agency but not filled. Fill rates on nights reflective of enhanced care needs</t>
  </si>
  <si>
    <t>Reflective of model of care which covers new pan trust operating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</si>
</sst>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3"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48"/>
      <color theme="0"/>
      <name val="Calibri"/>
      <family val="2"/>
      <scheme val="minor"/>
    </font>
    <font>
      <b/>
      <sz val="10"/>
      <color indexed="30"/>
      <name val="Calibri"/>
      <family val="2"/>
      <scheme val="minor"/>
    </font>
    <font>
      <b/>
      <sz val="10"/>
      <color indexed="8"/>
      <name val="Calibri"/>
      <family val="2"/>
      <scheme val="minor"/>
    </font>
    <font>
      <b/>
      <sz val="12"/>
      <color indexed="8"/>
      <name val="Calibri"/>
      <family val="2"/>
      <scheme val="minor"/>
    </font>
    <font>
      <b/>
      <sz val="12"/>
      <color rgb="FFFF0000"/>
      <name val="Calibri"/>
      <family val="2"/>
      <scheme val="minor"/>
    </font>
    <font>
      <u/>
      <sz val="10"/>
      <color indexed="12"/>
      <name val="Arial"/>
      <family val="2"/>
    </font>
    <font>
      <sz val="14"/>
      <name val="Calibri"/>
      <family val="2"/>
      <scheme val="minor"/>
    </font>
    <font>
      <b/>
      <sz val="10"/>
      <name val="Calibri"/>
      <family val="2"/>
      <scheme val="minor"/>
    </font>
    <font>
      <sz val="10"/>
      <name val="Calibri"/>
      <family val="2"/>
      <scheme val="minor"/>
    </font>
    <font>
      <b/>
      <sz val="14"/>
      <color rgb="FFFF0000"/>
      <name val="Calibri"/>
      <family val="2"/>
      <scheme val="minor"/>
    </font>
    <font>
      <b/>
      <sz val="11"/>
      <name val="Calibri"/>
      <family val="2"/>
      <scheme val="minor"/>
    </font>
    <font>
      <b/>
      <sz val="14"/>
      <color theme="0"/>
      <name val="Calibri"/>
      <family val="2"/>
      <scheme val="minor"/>
    </font>
    <font>
      <sz val="10"/>
      <color theme="0"/>
      <name val="Arial"/>
      <family val="2"/>
    </font>
    <font>
      <sz val="14"/>
      <color theme="0"/>
      <name val="Calibri"/>
      <family val="2"/>
      <scheme val="minor"/>
    </font>
    <font>
      <b/>
      <sz val="14"/>
      <name val="Calibri"/>
      <family val="2"/>
      <scheme val="minor"/>
    </font>
    <font>
      <b/>
      <sz val="12"/>
      <color theme="0"/>
      <name val="Calibri"/>
      <family val="2"/>
      <scheme val="minor"/>
    </font>
    <font>
      <b/>
      <sz val="14"/>
      <color theme="1"/>
      <name val="Calibri"/>
      <family val="2"/>
      <scheme val="minor"/>
    </font>
    <font>
      <b/>
      <u/>
      <sz val="11"/>
      <color theme="1"/>
      <name val="Calibri"/>
      <family val="2"/>
      <scheme val="minor"/>
    </font>
    <font>
      <sz val="11"/>
      <color theme="1"/>
      <name val="Calibri"/>
      <family val="2"/>
    </font>
    <font>
      <b/>
      <sz val="10"/>
      <color indexed="30"/>
      <name val="Arial"/>
      <family val="2"/>
    </font>
    <font>
      <b/>
      <u/>
      <sz val="11"/>
      <color theme="0"/>
      <name val="Calibri"/>
      <family val="2"/>
      <scheme val="minor"/>
    </font>
    <font>
      <b/>
      <sz val="10"/>
      <color rgb="FF0066CC"/>
      <name val="Arial"/>
      <family val="2"/>
    </font>
    <font>
      <sz val="8"/>
      <color theme="1"/>
      <name val="Calibri"/>
      <family val="2"/>
      <scheme val="minor"/>
    </font>
    <font>
      <b/>
      <sz val="8"/>
      <color theme="1"/>
      <name val="Calibri"/>
      <family val="2"/>
      <scheme val="minor"/>
    </font>
    <font>
      <sz val="10"/>
      <name val="MS Sans Serif"/>
      <family val="2"/>
    </font>
    <font>
      <sz val="10"/>
      <color indexed="8"/>
      <name val="Arial"/>
      <family val="2"/>
    </font>
    <font>
      <b/>
      <sz val="8"/>
      <color indexed="8"/>
      <name val="Arial"/>
      <family val="2"/>
    </font>
    <font>
      <sz val="8"/>
      <name val="Calibri"/>
      <family val="2"/>
      <scheme val="minor"/>
    </font>
    <font>
      <sz val="8"/>
      <color indexed="8"/>
      <name val="Arial"/>
      <family val="2"/>
    </font>
  </fonts>
  <fills count="1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indexed="9"/>
        <bgColor indexed="64"/>
      </patternFill>
    </fill>
    <fill>
      <patternFill patternType="solid">
        <fgColor indexed="42"/>
        <bgColor indexed="64"/>
      </patternFill>
    </fill>
  </fills>
  <borders count="2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3" fillId="0" borderId="0"/>
    <xf numFmtId="0" fontId="9" fillId="0" borderId="0" applyNumberFormat="0" applyFill="0" applyBorder="0" applyAlignment="0" applyProtection="0">
      <alignment vertical="top"/>
      <protection locked="0"/>
    </xf>
    <xf numFmtId="0" fontId="28" fillId="0" borderId="0"/>
    <xf numFmtId="9" fontId="3" fillId="0" borderId="0" applyFont="0" applyFill="0" applyBorder="0" applyAlignment="0" applyProtection="0"/>
  </cellStyleXfs>
  <cellXfs count="129">
    <xf numFmtId="0" fontId="0" fillId="0" borderId="0" xfId="0"/>
    <xf numFmtId="0" fontId="5" fillId="3" borderId="0" xfId="2" applyFont="1" applyFill="1" applyAlignment="1" applyProtection="1"/>
    <xf numFmtId="0" fontId="6" fillId="4" borderId="0" xfId="2" applyFont="1" applyFill="1" applyAlignment="1" applyProtection="1"/>
    <xf numFmtId="0" fontId="12" fillId="3" borderId="0" xfId="2" applyFont="1" applyFill="1" applyAlignment="1" applyProtection="1">
      <alignment horizontal="center" vertical="center" wrapText="1"/>
    </xf>
    <xf numFmtId="0" fontId="13" fillId="3" borderId="0" xfId="2" applyFont="1" applyFill="1" applyAlignment="1" applyProtection="1">
      <alignment horizontal="center" vertical="center" wrapText="1"/>
    </xf>
    <xf numFmtId="0" fontId="11" fillId="3" borderId="0" xfId="2" applyFont="1" applyFill="1" applyAlignment="1" applyProtection="1">
      <alignment horizontal="center" vertical="center" wrapText="1"/>
    </xf>
    <xf numFmtId="0" fontId="11" fillId="3" borderId="0" xfId="2" applyFont="1" applyFill="1" applyBorder="1" applyAlignment="1" applyProtection="1">
      <alignment horizontal="center" vertical="center" wrapText="1"/>
    </xf>
    <xf numFmtId="0" fontId="3" fillId="0" borderId="0" xfId="2"/>
    <xf numFmtId="0" fontId="14" fillId="3" borderId="0" xfId="2" applyFont="1" applyFill="1" applyAlignment="1" applyProtection="1">
      <alignment horizontal="center" vertical="center" wrapText="1"/>
    </xf>
    <xf numFmtId="16" fontId="19" fillId="2" borderId="11" xfId="2" applyNumberFormat="1" applyFont="1" applyFill="1" applyBorder="1" applyAlignment="1" applyProtection="1">
      <alignment horizontal="center" vertical="center" wrapText="1"/>
    </xf>
    <xf numFmtId="16" fontId="15" fillId="2" borderId="11" xfId="2" applyNumberFormat="1" applyFont="1" applyFill="1" applyBorder="1" applyAlignment="1" applyProtection="1">
      <alignment horizontal="center" vertical="center" wrapText="1"/>
    </xf>
    <xf numFmtId="16" fontId="18" fillId="5" borderId="11" xfId="2" applyNumberFormat="1" applyFont="1" applyFill="1" applyBorder="1" applyAlignment="1" applyProtection="1">
      <alignment horizontal="center" vertical="center" wrapText="1"/>
    </xf>
    <xf numFmtId="1" fontId="15" fillId="2" borderId="11" xfId="2" applyNumberFormat="1" applyFont="1" applyFill="1" applyBorder="1" applyAlignment="1" applyProtection="1">
      <alignment horizontal="center" vertical="center" wrapText="1"/>
    </xf>
    <xf numFmtId="0" fontId="0" fillId="6" borderId="6" xfId="0" applyFill="1" applyBorder="1"/>
    <xf numFmtId="0" fontId="0" fillId="0" borderId="6" xfId="0" applyFill="1" applyBorder="1"/>
    <xf numFmtId="164" fontId="0" fillId="0" borderId="6" xfId="0" applyNumberFormat="1" applyBorder="1" applyAlignment="1">
      <alignment horizontal="center"/>
    </xf>
    <xf numFmtId="1" fontId="0" fillId="0" borderId="6" xfId="0" applyNumberFormat="1" applyBorder="1" applyAlignment="1">
      <alignment horizontal="center"/>
    </xf>
    <xf numFmtId="164" fontId="0" fillId="6" borderId="6" xfId="0" applyNumberFormat="1" applyFill="1" applyBorder="1" applyAlignment="1">
      <alignment horizontal="center"/>
    </xf>
    <xf numFmtId="165" fontId="0" fillId="6" borderId="6" xfId="1" applyNumberFormat="1" applyFont="1" applyFill="1" applyBorder="1" applyAlignment="1">
      <alignment horizontal="center"/>
    </xf>
    <xf numFmtId="0" fontId="0" fillId="0" borderId="6" xfId="0" applyBorder="1"/>
    <xf numFmtId="0" fontId="0" fillId="0" borderId="0" xfId="0" applyAlignment="1">
      <alignment horizontal="center"/>
    </xf>
    <xf numFmtId="0" fontId="2" fillId="0" borderId="0" xfId="0" applyFont="1"/>
    <xf numFmtId="0" fontId="20" fillId="0" borderId="0" xfId="0" applyFont="1"/>
    <xf numFmtId="17" fontId="13" fillId="0" borderId="0" xfId="0" quotePrefix="1" applyNumberFormat="1" applyFont="1"/>
    <xf numFmtId="17" fontId="21" fillId="0" borderId="0" xfId="0" applyNumberFormat="1" applyFont="1" applyAlignment="1">
      <alignment horizontal="left"/>
    </xf>
    <xf numFmtId="0" fontId="22" fillId="0" borderId="14" xfId="0" applyFont="1" applyBorder="1" applyAlignment="1">
      <alignment vertical="center" wrapText="1"/>
    </xf>
    <xf numFmtId="10" fontId="22" fillId="0" borderId="14" xfId="0" applyNumberFormat="1" applyFont="1" applyBorder="1" applyAlignment="1">
      <alignment horizontal="center" vertical="center" wrapText="1"/>
    </xf>
    <xf numFmtId="166" fontId="22" fillId="0" borderId="14" xfId="0" applyNumberFormat="1" applyFont="1" applyBorder="1" applyAlignment="1">
      <alignment horizontal="center" vertical="center" wrapText="1"/>
    </xf>
    <xf numFmtId="17" fontId="24" fillId="0" borderId="0" xfId="0" applyNumberFormat="1" applyFont="1" applyAlignment="1">
      <alignment horizontal="left"/>
    </xf>
    <xf numFmtId="0" fontId="24" fillId="0" borderId="0" xfId="0" applyNumberFormat="1" applyFont="1" applyAlignment="1">
      <alignment horizontal="left"/>
    </xf>
    <xf numFmtId="0" fontId="0" fillId="0" borderId="0" xfId="0" applyNumberFormat="1"/>
    <xf numFmtId="0" fontId="25" fillId="10" borderId="14" xfId="0" applyFont="1" applyFill="1" applyBorder="1" applyAlignment="1">
      <alignment horizontal="center" wrapText="1"/>
    </xf>
    <xf numFmtId="164" fontId="0" fillId="0" borderId="14" xfId="0" applyNumberFormat="1" applyBorder="1" applyAlignment="1">
      <alignment horizontal="center"/>
    </xf>
    <xf numFmtId="0" fontId="25" fillId="10" borderId="21" xfId="0" applyFont="1" applyFill="1" applyBorder="1" applyAlignment="1">
      <alignment horizontal="center" wrapText="1"/>
    </xf>
    <xf numFmtId="0" fontId="26" fillId="0" borderId="0" xfId="0" applyFont="1" applyAlignment="1">
      <alignment vertical="center"/>
    </xf>
    <xf numFmtId="0" fontId="26" fillId="0" borderId="0" xfId="0" applyFont="1"/>
    <xf numFmtId="2" fontId="27" fillId="0" borderId="26" xfId="0" applyNumberFormat="1" applyFont="1" applyBorder="1" applyAlignment="1">
      <alignment vertical="top" wrapText="1"/>
    </xf>
    <xf numFmtId="0" fontId="27" fillId="0" borderId="26" xfId="0" applyFont="1" applyBorder="1" applyAlignment="1">
      <alignment wrapText="1"/>
    </xf>
    <xf numFmtId="0" fontId="27" fillId="0" borderId="26" xfId="0" applyFont="1" applyBorder="1" applyAlignment="1">
      <alignment horizontal="center" vertical="top" wrapText="1"/>
    </xf>
    <xf numFmtId="0" fontId="29" fillId="15" borderId="6" xfId="4" applyNumberFormat="1" applyFont="1" applyFill="1" applyBorder="1" applyAlignment="1" applyProtection="1">
      <alignment horizontal="center" vertical="center" wrapText="1"/>
      <protection locked="0"/>
    </xf>
    <xf numFmtId="2" fontId="3" fillId="16" borderId="6" xfId="5" applyNumberFormat="1" applyFont="1" applyFill="1" applyBorder="1" applyAlignment="1" applyProtection="1">
      <alignment horizontal="center" vertical="center"/>
      <protection hidden="1"/>
    </xf>
    <xf numFmtId="165" fontId="3" fillId="16" borderId="6" xfId="5" applyNumberFormat="1" applyFont="1" applyFill="1" applyBorder="1" applyAlignment="1" applyProtection="1">
      <alignment horizontal="center" vertical="center"/>
      <protection hidden="1"/>
    </xf>
    <xf numFmtId="0" fontId="26"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32" fillId="15" borderId="0" xfId="4" applyNumberFormat="1" applyFont="1" applyFill="1" applyBorder="1" applyAlignment="1" applyProtection="1">
      <alignment horizontal="center" vertical="center" wrapText="1"/>
      <protection locked="0"/>
    </xf>
    <xf numFmtId="2" fontId="26" fillId="0" borderId="0" xfId="0" applyNumberFormat="1" applyFont="1"/>
    <xf numFmtId="0" fontId="26" fillId="3" borderId="0" xfId="0" applyFont="1" applyFill="1"/>
    <xf numFmtId="0" fontId="26" fillId="0" borderId="26" xfId="0" applyFont="1" applyFill="1" applyBorder="1" applyAlignment="1">
      <alignment vertical="center" wrapText="1"/>
    </xf>
    <xf numFmtId="0" fontId="26" fillId="0" borderId="6" xfId="0" applyFont="1" applyFill="1" applyBorder="1" applyAlignment="1">
      <alignment vertical="center" wrapText="1"/>
    </xf>
    <xf numFmtId="0" fontId="31" fillId="3" borderId="9" xfId="0" applyFont="1" applyFill="1" applyBorder="1" applyAlignment="1">
      <alignment vertical="center" wrapText="1"/>
    </xf>
    <xf numFmtId="0" fontId="31" fillId="3" borderId="23" xfId="0" applyFont="1" applyFill="1" applyBorder="1" applyAlignment="1">
      <alignment vertical="center" wrapText="1"/>
    </xf>
    <xf numFmtId="0" fontId="31" fillId="3" borderId="11" xfId="0" applyFont="1" applyFill="1" applyBorder="1" applyAlignment="1">
      <alignment vertical="center" wrapText="1"/>
    </xf>
    <xf numFmtId="0" fontId="31" fillId="3" borderId="6" xfId="0" applyFont="1" applyFill="1" applyBorder="1" applyAlignment="1">
      <alignment vertical="center" wrapText="1"/>
    </xf>
    <xf numFmtId="0" fontId="31" fillId="0" borderId="0" xfId="0" applyFont="1" applyFill="1" applyBorder="1" applyAlignment="1">
      <alignment vertical="center" wrapText="1"/>
    </xf>
    <xf numFmtId="0" fontId="31" fillId="0" borderId="23" xfId="0" applyFont="1" applyBorder="1" applyAlignment="1">
      <alignment vertical="center" wrapText="1"/>
    </xf>
    <xf numFmtId="0" fontId="31" fillId="0" borderId="6" xfId="0" applyFont="1" applyBorder="1" applyAlignment="1">
      <alignment vertical="center" wrapText="1"/>
    </xf>
    <xf numFmtId="0" fontId="31" fillId="0" borderId="11" xfId="0" applyFont="1" applyBorder="1" applyAlignment="1">
      <alignment vertical="center" wrapText="1"/>
    </xf>
    <xf numFmtId="0" fontId="26" fillId="3" borderId="9" xfId="0" applyFont="1" applyFill="1" applyBorder="1" applyAlignment="1">
      <alignment vertical="center" wrapText="1"/>
    </xf>
    <xf numFmtId="0" fontId="26" fillId="3" borderId="26" xfId="0" applyFont="1" applyFill="1" applyBorder="1" applyAlignment="1">
      <alignment vertical="center" wrapText="1"/>
    </xf>
    <xf numFmtId="0" fontId="26" fillId="3" borderId="0" xfId="0" applyFont="1" applyFill="1" applyBorder="1" applyAlignment="1">
      <alignment vertical="center" wrapText="1"/>
    </xf>
    <xf numFmtId="0" fontId="31" fillId="3" borderId="0" xfId="0" applyFont="1" applyFill="1" applyBorder="1" applyAlignment="1">
      <alignment vertical="center" wrapText="1"/>
    </xf>
    <xf numFmtId="0" fontId="31" fillId="3" borderId="11" xfId="0" applyFont="1" applyFill="1" applyBorder="1" applyAlignment="1">
      <alignment vertical="top" wrapText="1"/>
    </xf>
    <xf numFmtId="16" fontId="15" fillId="2" borderId="7" xfId="2" applyNumberFormat="1" applyFont="1" applyFill="1" applyBorder="1" applyAlignment="1" applyProtection="1">
      <alignment horizontal="center" vertical="center" wrapText="1"/>
    </xf>
    <xf numFmtId="0" fontId="17" fillId="2" borderId="9" xfId="2" applyFont="1" applyFill="1" applyBorder="1" applyAlignment="1">
      <alignment horizontal="center" vertical="center" wrapText="1"/>
    </xf>
    <xf numFmtId="0" fontId="4" fillId="2" borderId="0" xfId="2" applyFont="1" applyFill="1" applyAlignment="1" applyProtection="1">
      <alignment horizontal="center" vertical="center"/>
      <protection hidden="1"/>
    </xf>
    <xf numFmtId="0" fontId="6" fillId="4" borderId="0" xfId="2" applyFont="1" applyFill="1" applyAlignment="1" applyProtection="1">
      <alignment horizontal="left"/>
    </xf>
    <xf numFmtId="0" fontId="7" fillId="3" borderId="0"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xf>
    <xf numFmtId="0" fontId="9" fillId="3" borderId="2" xfId="3" applyNumberFormat="1" applyFill="1" applyBorder="1" applyAlignment="1" applyProtection="1">
      <alignment horizontal="center" vertical="center" wrapText="1"/>
      <protection locked="0" hidden="1"/>
    </xf>
    <xf numFmtId="0" fontId="10" fillId="3" borderId="3" xfId="2" applyNumberFormat="1" applyFont="1" applyFill="1" applyBorder="1" applyAlignment="1" applyProtection="1">
      <alignment horizontal="center" vertical="center" wrapText="1"/>
      <protection locked="0" hidden="1"/>
    </xf>
    <xf numFmtId="0" fontId="10" fillId="3" borderId="4" xfId="2" applyNumberFormat="1" applyFont="1" applyFill="1" applyBorder="1" applyAlignment="1" applyProtection="1">
      <alignment horizontal="center" vertical="center" wrapText="1"/>
      <protection locked="0" hidden="1"/>
    </xf>
    <xf numFmtId="0" fontId="11" fillId="3" borderId="0" xfId="2" applyFont="1" applyFill="1" applyAlignment="1" applyProtection="1">
      <alignment horizontal="center" vertical="center" wrapText="1"/>
    </xf>
    <xf numFmtId="16" fontId="15" fillId="2" borderId="11" xfId="2" applyNumberFormat="1" applyFont="1" applyFill="1" applyBorder="1" applyAlignment="1" applyProtection="1">
      <alignment horizontal="center" vertical="center" wrapText="1"/>
    </xf>
    <xf numFmtId="16" fontId="15" fillId="2" borderId="13" xfId="2" applyNumberFormat="1" applyFont="1" applyFill="1" applyBorder="1" applyAlignment="1" applyProtection="1">
      <alignment horizontal="center" vertical="center" wrapText="1"/>
    </xf>
    <xf numFmtId="0" fontId="17" fillId="2" borderId="7" xfId="2" applyFont="1" applyFill="1" applyBorder="1" applyAlignment="1">
      <alignment horizontal="center" vertical="center" wrapText="1"/>
    </xf>
    <xf numFmtId="0" fontId="16" fillId="0" borderId="9" xfId="2" applyFont="1" applyBorder="1" applyAlignment="1">
      <alignment horizontal="center" vertical="center" wrapText="1"/>
    </xf>
    <xf numFmtId="16" fontId="15" fillId="2" borderId="9" xfId="2" applyNumberFormat="1" applyFont="1" applyFill="1" applyBorder="1" applyAlignment="1" applyProtection="1">
      <alignment horizontal="center" vertical="center" wrapText="1"/>
    </xf>
    <xf numFmtId="16" fontId="15" fillId="2" borderId="10" xfId="2" applyNumberFormat="1" applyFont="1" applyFill="1" applyBorder="1" applyAlignment="1" applyProtection="1">
      <alignment horizontal="center" vertical="center" wrapText="1"/>
    </xf>
    <xf numFmtId="16" fontId="15" fillId="2" borderId="12" xfId="2" applyNumberFormat="1" applyFont="1" applyFill="1" applyBorder="1" applyAlignment="1" applyProtection="1">
      <alignment horizontal="center" vertical="center" wrapText="1"/>
    </xf>
    <xf numFmtId="16" fontId="18" fillId="5" borderId="7" xfId="2" applyNumberFormat="1" applyFont="1" applyFill="1" applyBorder="1" applyAlignment="1" applyProtection="1">
      <alignment horizontal="center" vertical="center" wrapText="1"/>
    </xf>
    <xf numFmtId="16" fontId="18" fillId="5" borderId="9" xfId="2" applyNumberFormat="1" applyFont="1" applyFill="1" applyBorder="1" applyAlignment="1" applyProtection="1">
      <alignment horizontal="center" vertical="center" wrapText="1"/>
    </xf>
    <xf numFmtId="16" fontId="15" fillId="2" borderId="6" xfId="2" applyNumberFormat="1" applyFont="1" applyFill="1" applyBorder="1" applyAlignment="1" applyProtection="1">
      <alignment horizontal="center" vertical="center" wrapText="1"/>
    </xf>
    <xf numFmtId="0" fontId="6" fillId="3" borderId="5" xfId="2" applyFont="1" applyFill="1" applyBorder="1" applyAlignment="1" applyProtection="1">
      <alignment horizontal="center" vertical="center" wrapText="1"/>
      <protection hidden="1"/>
    </xf>
    <xf numFmtId="0" fontId="15" fillId="2" borderId="6" xfId="2" applyFont="1" applyFill="1" applyBorder="1" applyAlignment="1" applyProtection="1">
      <alignment horizontal="center" vertical="center" wrapText="1"/>
      <protection hidden="1"/>
    </xf>
    <xf numFmtId="0" fontId="15" fillId="2" borderId="7" xfId="2" applyFont="1" applyFill="1" applyBorder="1" applyAlignment="1" applyProtection="1">
      <alignment horizontal="center" vertical="center" wrapText="1"/>
      <protection hidden="1"/>
    </xf>
    <xf numFmtId="0" fontId="16" fillId="0" borderId="8" xfId="2" applyFont="1" applyBorder="1" applyAlignment="1">
      <alignment horizontal="center" vertical="center" wrapText="1"/>
    </xf>
    <xf numFmtId="0" fontId="16" fillId="2" borderId="13" xfId="2" applyFont="1" applyFill="1" applyBorder="1" applyAlignment="1">
      <alignment horizontal="center" vertical="center" wrapText="1"/>
    </xf>
    <xf numFmtId="0" fontId="16" fillId="0" borderId="13" xfId="2" applyFont="1" applyBorder="1" applyAlignment="1">
      <alignment horizontal="center" vertical="center" wrapText="1"/>
    </xf>
    <xf numFmtId="16" fontId="23" fillId="8" borderId="15" xfId="0" applyNumberFormat="1" applyFont="1" applyFill="1" applyBorder="1" applyAlignment="1" applyProtection="1">
      <alignment horizontal="center" vertical="center" wrapText="1"/>
    </xf>
    <xf numFmtId="16" fontId="23" fillId="8" borderId="16" xfId="0" applyNumberFormat="1" applyFont="1" applyFill="1" applyBorder="1" applyAlignment="1" applyProtection="1">
      <alignment horizontal="center" vertical="center" wrapText="1"/>
    </xf>
    <xf numFmtId="16" fontId="23" fillId="8" borderId="17" xfId="0" applyNumberFormat="1" applyFont="1" applyFill="1" applyBorder="1" applyAlignment="1" applyProtection="1">
      <alignment horizontal="center" vertical="center" wrapText="1"/>
    </xf>
    <xf numFmtId="16" fontId="23" fillId="8" borderId="14" xfId="0" applyNumberFormat="1" applyFont="1" applyFill="1" applyBorder="1" applyAlignment="1" applyProtection="1">
      <alignment horizontal="center" vertical="center"/>
    </xf>
    <xf numFmtId="0" fontId="22" fillId="7" borderId="14" xfId="0" applyFont="1" applyFill="1" applyBorder="1" applyAlignment="1">
      <alignment vertical="center" wrapText="1"/>
    </xf>
    <xf numFmtId="16" fontId="23" fillId="8" borderId="14" xfId="0" applyNumberFormat="1" applyFont="1" applyFill="1" applyBorder="1" applyAlignment="1" applyProtection="1">
      <alignment horizontal="center" vertical="center" wrapText="1"/>
    </xf>
    <xf numFmtId="0" fontId="0" fillId="0" borderId="14" xfId="0" applyBorder="1" applyAlignment="1">
      <alignment horizontal="center" vertical="center" wrapText="1"/>
    </xf>
    <xf numFmtId="0" fontId="22" fillId="9" borderId="14" xfId="0" applyFont="1" applyFill="1" applyBorder="1" applyAlignment="1">
      <alignment horizontal="center" vertical="center" wrapText="1"/>
    </xf>
    <xf numFmtId="0" fontId="22" fillId="7" borderId="18" xfId="0" applyFont="1" applyFill="1" applyBorder="1" applyAlignment="1">
      <alignment vertical="center" wrapText="1"/>
    </xf>
    <xf numFmtId="0" fontId="22" fillId="7" borderId="19" xfId="0" applyFont="1" applyFill="1" applyBorder="1" applyAlignment="1">
      <alignment vertical="center" wrapText="1"/>
    </xf>
    <xf numFmtId="16" fontId="23" fillId="8" borderId="2" xfId="0" applyNumberFormat="1" applyFont="1" applyFill="1" applyBorder="1" applyAlignment="1" applyProtection="1">
      <alignment horizontal="center" vertical="center" wrapText="1"/>
    </xf>
    <xf numFmtId="16" fontId="23" fillId="8" borderId="3" xfId="0" applyNumberFormat="1" applyFont="1" applyFill="1" applyBorder="1" applyAlignment="1" applyProtection="1">
      <alignment horizontal="center" vertical="center" wrapText="1"/>
    </xf>
    <xf numFmtId="16" fontId="23" fillId="8" borderId="4" xfId="0" applyNumberFormat="1" applyFont="1" applyFill="1" applyBorder="1" applyAlignment="1" applyProtection="1">
      <alignment horizontal="center" vertical="center" wrapText="1"/>
    </xf>
    <xf numFmtId="0" fontId="25" fillId="10" borderId="2" xfId="0" applyFont="1" applyFill="1" applyBorder="1" applyAlignment="1">
      <alignment horizontal="center"/>
    </xf>
    <xf numFmtId="0" fontId="25" fillId="10" borderId="4" xfId="0" applyFont="1" applyFill="1" applyBorder="1" applyAlignment="1">
      <alignment horizontal="center"/>
    </xf>
    <xf numFmtId="0" fontId="22" fillId="7" borderId="20" xfId="0" applyFont="1" applyFill="1" applyBorder="1" applyAlignment="1">
      <alignment vertical="center" wrapText="1"/>
    </xf>
    <xf numFmtId="2" fontId="27" fillId="12" borderId="24" xfId="0" applyNumberFormat="1" applyFont="1" applyFill="1" applyBorder="1" applyAlignment="1">
      <alignment horizontal="center"/>
    </xf>
    <xf numFmtId="2" fontId="27" fillId="12" borderId="25" xfId="0" applyNumberFormat="1" applyFont="1" applyFill="1" applyBorder="1" applyAlignment="1">
      <alignment horizontal="center"/>
    </xf>
    <xf numFmtId="0" fontId="27" fillId="14" borderId="7" xfId="0" applyFont="1" applyFill="1" applyBorder="1" applyAlignment="1">
      <alignment horizontal="center"/>
    </xf>
    <xf numFmtId="0" fontId="27" fillId="14" borderId="8" xfId="0" applyFont="1" applyFill="1" applyBorder="1" applyAlignment="1">
      <alignment horizontal="center"/>
    </xf>
    <xf numFmtId="0" fontId="27" fillId="14" borderId="22" xfId="0" applyFont="1" applyFill="1" applyBorder="1" applyAlignment="1">
      <alignment horizontal="center"/>
    </xf>
    <xf numFmtId="0" fontId="30" fillId="14" borderId="12" xfId="4" applyNumberFormat="1" applyFont="1" applyFill="1" applyBorder="1" applyAlignment="1" applyProtection="1">
      <alignment horizontal="center" vertical="center" wrapText="1"/>
      <protection locked="0"/>
    </xf>
    <xf numFmtId="0" fontId="30" fillId="14" borderId="0" xfId="4" applyNumberFormat="1" applyFont="1" applyFill="1" applyBorder="1" applyAlignment="1" applyProtection="1">
      <alignment horizontal="center" vertical="center" wrapText="1"/>
      <protection locked="0"/>
    </xf>
    <xf numFmtId="0" fontId="30" fillId="14" borderId="7" xfId="4" applyNumberFormat="1" applyFont="1" applyFill="1" applyBorder="1" applyAlignment="1" applyProtection="1">
      <alignment horizontal="center" vertical="center" wrapText="1"/>
      <protection locked="0"/>
    </xf>
    <xf numFmtId="0" fontId="30" fillId="14" borderId="8" xfId="4" applyNumberFormat="1" applyFont="1" applyFill="1" applyBorder="1" applyAlignment="1" applyProtection="1">
      <alignment horizontal="center" vertical="center" wrapText="1"/>
      <protection locked="0"/>
    </xf>
    <xf numFmtId="0" fontId="30" fillId="14" borderId="22" xfId="4" applyNumberFormat="1" applyFont="1" applyFill="1" applyBorder="1" applyAlignment="1" applyProtection="1">
      <alignment horizontal="center" vertical="center" wrapText="1"/>
      <protection locked="0"/>
    </xf>
    <xf numFmtId="0" fontId="27" fillId="11" borderId="10" xfId="0" applyFont="1" applyFill="1" applyBorder="1" applyAlignment="1">
      <alignment horizontal="center" vertical="center"/>
    </xf>
    <xf numFmtId="0" fontId="27" fillId="11" borderId="22" xfId="0" applyFont="1" applyFill="1" applyBorder="1" applyAlignment="1">
      <alignment horizontal="center" vertical="center"/>
    </xf>
    <xf numFmtId="0" fontId="27" fillId="11" borderId="8" xfId="0" applyFont="1" applyFill="1" applyBorder="1" applyAlignment="1">
      <alignment horizontal="center" vertical="center"/>
    </xf>
    <xf numFmtId="0" fontId="26" fillId="0" borderId="13" xfId="0" applyFont="1" applyBorder="1" applyAlignment="1">
      <alignment horizontal="center"/>
    </xf>
    <xf numFmtId="0" fontId="26" fillId="0" borderId="26" xfId="0" applyFont="1" applyBorder="1" applyAlignment="1">
      <alignment horizontal="center"/>
    </xf>
    <xf numFmtId="2" fontId="26" fillId="12" borderId="6" xfId="0" applyNumberFormat="1" applyFont="1" applyFill="1" applyBorder="1" applyAlignment="1">
      <alignment horizontal="center"/>
    </xf>
    <xf numFmtId="0" fontId="26" fillId="13" borderId="11" xfId="0" applyFont="1" applyFill="1" applyBorder="1" applyAlignment="1">
      <alignment horizontal="center" wrapText="1"/>
    </xf>
    <xf numFmtId="0" fontId="26" fillId="13" borderId="26" xfId="0" applyFont="1" applyFill="1" applyBorder="1" applyAlignment="1">
      <alignment horizontal="center" wrapText="1"/>
    </xf>
    <xf numFmtId="16" fontId="23" fillId="8" borderId="10" xfId="0" applyNumberFormat="1" applyFont="1" applyFill="1" applyBorder="1" applyAlignment="1" applyProtection="1">
      <alignment horizontal="center" vertic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5" xfId="0" applyBorder="1" applyAlignment="1">
      <alignment horizontal="center" wrapText="1"/>
    </xf>
    <xf numFmtId="0" fontId="0" fillId="0" borderId="25" xfId="0" applyBorder="1" applyAlignment="1">
      <alignment horizontal="center" wrapText="1"/>
    </xf>
    <xf numFmtId="2" fontId="27" fillId="12" borderId="6" xfId="0" applyNumberFormat="1" applyFont="1" applyFill="1" applyBorder="1" applyAlignment="1">
      <alignment horizontal="center"/>
    </xf>
  </cellXfs>
  <cellStyles count="6">
    <cellStyle name="Hyperlink" xfId="3" builtinId="8"/>
    <cellStyle name="Normal" xfId="0" builtinId="0"/>
    <cellStyle name="Normal 4" xfId="2"/>
    <cellStyle name="Normal_TemplateDownload" xfId="4"/>
    <cellStyle name="Percent" xfId="1" builtinId="5"/>
    <cellStyle name="Percent 3" xfId="5"/>
  </cellStyles>
  <dxfs count="7">
    <dxf>
      <fill>
        <patternFill>
          <bgColor theme="5" tint="0.39994506668294322"/>
        </patternFill>
      </fill>
    </dxf>
    <dxf>
      <fill>
        <patternFill>
          <bgColor theme="5" tint="0.39994506668294322"/>
        </patternFill>
      </fill>
    </dxf>
    <dxf>
      <font>
        <color rgb="FF9C0006"/>
      </font>
      <fill>
        <patternFill>
          <bgColor rgb="FFFFC7CE"/>
        </patternFill>
      </fill>
    </dxf>
    <dxf>
      <font>
        <color auto="1"/>
      </font>
      <fill>
        <patternFill>
          <bgColor theme="5"/>
        </patternFill>
      </fill>
    </dxf>
    <dxf>
      <font>
        <color rgb="FF9C0006"/>
      </font>
      <fill>
        <patternFill>
          <bgColor rgb="FFFFC7CE"/>
        </patternFill>
      </fill>
    </dxf>
    <dxf>
      <font>
        <color auto="1"/>
      </font>
      <fill>
        <patternFill>
          <bgColor theme="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ulh.nhs.uk/patients/our-commitment/staffing-leve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F61"/>
  <sheetViews>
    <sheetView showGridLines="0" topLeftCell="C1" zoomScale="70" zoomScaleNormal="70" workbookViewId="0">
      <pane ySplit="13" topLeftCell="A14" activePane="bottomLeft" state="frozen"/>
      <selection activeCell="K10" sqref="K10"/>
      <selection pane="bottomLeft" activeCell="C14" sqref="C14"/>
    </sheetView>
  </sheetViews>
  <sheetFormatPr defaultRowHeight="15" x14ac:dyDescent="0.25"/>
  <cols>
    <col min="1" max="2" width="0" hidden="1" customWidth="1"/>
    <col min="3" max="3" width="2.5703125" customWidth="1"/>
    <col min="4" max="4" width="15" customWidth="1"/>
    <col min="5" max="5" width="38.7109375" bestFit="1" customWidth="1"/>
    <col min="6" max="6" width="26.85546875" customWidth="1"/>
    <col min="7" max="8" width="33.85546875" bestFit="1" customWidth="1"/>
    <col min="9" max="9" width="15.85546875" bestFit="1" customWidth="1"/>
    <col min="10" max="10" width="13.42578125" bestFit="1" customWidth="1"/>
    <col min="11" max="11" width="15.85546875" bestFit="1" customWidth="1"/>
    <col min="12" max="12" width="13.42578125" bestFit="1" customWidth="1"/>
    <col min="13" max="13" width="15.85546875" bestFit="1" customWidth="1"/>
    <col min="14" max="14" width="13.42578125" bestFit="1" customWidth="1"/>
    <col min="15" max="15" width="15.85546875" bestFit="1" customWidth="1"/>
    <col min="16" max="16" width="13.42578125" bestFit="1" customWidth="1"/>
    <col min="17" max="20" width="7.85546875" customWidth="1"/>
    <col min="21" max="21" width="18.5703125" customWidth="1"/>
    <col min="22" max="27" width="13" customWidth="1"/>
    <col min="28" max="30" width="13" style="20" customWidth="1"/>
    <col min="31" max="32" width="13" customWidth="1"/>
  </cols>
  <sheetData>
    <row r="1" spans="4:32" x14ac:dyDescent="0.25">
      <c r="AB1"/>
      <c r="AC1"/>
      <c r="AD1"/>
    </row>
    <row r="2" spans="4:32" ht="50.25" customHeight="1" x14ac:dyDescent="0.25">
      <c r="D2" s="64" t="s">
        <v>0</v>
      </c>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row>
    <row r="3" spans="4:32" ht="31.5" customHeight="1" x14ac:dyDescent="0.25">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row>
    <row r="4" spans="4:32" x14ac:dyDescent="0.25">
      <c r="AB4"/>
      <c r="AC4"/>
      <c r="AD4"/>
    </row>
    <row r="5" spans="4:32" x14ac:dyDescent="0.25">
      <c r="D5" s="1" t="s">
        <v>1</v>
      </c>
      <c r="E5" s="2" t="s">
        <v>2</v>
      </c>
      <c r="F5" s="65" t="s">
        <v>3</v>
      </c>
      <c r="G5" s="65"/>
      <c r="H5" s="65"/>
      <c r="I5" s="65"/>
      <c r="J5" s="65"/>
      <c r="AB5"/>
      <c r="AC5"/>
      <c r="AD5"/>
    </row>
    <row r="6" spans="4:32" x14ac:dyDescent="0.25">
      <c r="AB6"/>
      <c r="AC6"/>
      <c r="AD6"/>
    </row>
    <row r="7" spans="4:32" ht="15.75" x14ac:dyDescent="0.25">
      <c r="F7" s="66" t="s">
        <v>4</v>
      </c>
      <c r="G7" s="66"/>
      <c r="H7" s="66"/>
      <c r="I7" s="66"/>
      <c r="J7" s="66"/>
      <c r="K7" s="66"/>
      <c r="L7" s="66"/>
      <c r="M7" s="66"/>
      <c r="N7" s="66"/>
      <c r="AB7"/>
      <c r="AC7"/>
      <c r="AD7"/>
    </row>
    <row r="8" spans="4:32" ht="16.5" thickBot="1" x14ac:dyDescent="0.3">
      <c r="F8" s="67" t="s">
        <v>5</v>
      </c>
      <c r="G8" s="67"/>
      <c r="H8" s="67"/>
      <c r="I8" s="67"/>
      <c r="J8" s="67"/>
      <c r="K8" s="67"/>
      <c r="L8" s="67"/>
      <c r="M8" s="67"/>
      <c r="N8" s="67"/>
      <c r="AB8"/>
      <c r="AC8"/>
      <c r="AD8"/>
    </row>
    <row r="9" spans="4:32" ht="88.5" customHeight="1" thickBot="1" x14ac:dyDescent="0.3">
      <c r="F9" s="68" t="s">
        <v>6</v>
      </c>
      <c r="G9" s="69"/>
      <c r="H9" s="69"/>
      <c r="I9" s="69"/>
      <c r="J9" s="69"/>
      <c r="K9" s="69"/>
      <c r="L9" s="69"/>
      <c r="M9" s="69"/>
      <c r="N9" s="70"/>
      <c r="AB9"/>
      <c r="AC9"/>
      <c r="AD9"/>
    </row>
    <row r="10" spans="4:32" ht="18.75" x14ac:dyDescent="0.25">
      <c r="D10" s="71"/>
      <c r="E10" s="71"/>
      <c r="F10" s="3"/>
      <c r="G10" s="4"/>
      <c r="H10" s="4"/>
      <c r="I10" s="5"/>
      <c r="J10" s="5"/>
      <c r="K10" s="5"/>
      <c r="L10" s="5"/>
      <c r="M10" s="5"/>
      <c r="N10" s="5"/>
      <c r="O10" s="5"/>
      <c r="P10" s="5"/>
      <c r="Q10" s="5"/>
      <c r="R10" s="5"/>
      <c r="S10" s="5"/>
      <c r="T10" s="5"/>
      <c r="U10" s="5"/>
      <c r="V10" s="5"/>
      <c r="W10" s="5"/>
      <c r="X10" s="5"/>
      <c r="Y10" s="5"/>
      <c r="Z10" s="5"/>
      <c r="AA10" s="6"/>
      <c r="AB10" s="7"/>
      <c r="AC10" s="7"/>
      <c r="AD10" s="7"/>
      <c r="AE10" s="7"/>
      <c r="AF10" s="7"/>
    </row>
    <row r="11" spans="4:32" ht="45" x14ac:dyDescent="0.25">
      <c r="D11" s="82"/>
      <c r="E11" s="82"/>
      <c r="F11" s="8" t="s">
        <v>7</v>
      </c>
      <c r="G11" s="7"/>
      <c r="H11" s="7"/>
      <c r="I11" s="83" t="s">
        <v>8</v>
      </c>
      <c r="J11" s="83"/>
      <c r="K11" s="83"/>
      <c r="L11" s="83"/>
      <c r="M11" s="83" t="s">
        <v>9</v>
      </c>
      <c r="N11" s="83"/>
      <c r="O11" s="83"/>
      <c r="P11" s="83"/>
      <c r="Q11" s="84" t="s">
        <v>10</v>
      </c>
      <c r="R11" s="85"/>
      <c r="S11" s="85"/>
      <c r="T11" s="75"/>
      <c r="U11" s="83" t="s">
        <v>11</v>
      </c>
      <c r="V11" s="83"/>
      <c r="W11" s="83"/>
      <c r="X11" s="83"/>
      <c r="Y11" s="83"/>
      <c r="Z11" s="83"/>
      <c r="AA11" s="62" t="s">
        <v>8</v>
      </c>
      <c r="AB11" s="63"/>
      <c r="AC11" s="62" t="s">
        <v>9</v>
      </c>
      <c r="AD11" s="63"/>
      <c r="AE11" s="74" t="s">
        <v>10</v>
      </c>
      <c r="AF11" s="75"/>
    </row>
    <row r="12" spans="4:32" ht="18.75" x14ac:dyDescent="0.25">
      <c r="D12" s="62" t="s">
        <v>12</v>
      </c>
      <c r="E12" s="76"/>
      <c r="F12" s="77" t="s">
        <v>13</v>
      </c>
      <c r="G12" s="79" t="s">
        <v>14</v>
      </c>
      <c r="H12" s="80"/>
      <c r="I12" s="81" t="s">
        <v>15</v>
      </c>
      <c r="J12" s="81"/>
      <c r="K12" s="81" t="s">
        <v>16</v>
      </c>
      <c r="L12" s="81"/>
      <c r="M12" s="81" t="s">
        <v>15</v>
      </c>
      <c r="N12" s="81"/>
      <c r="O12" s="81" t="s">
        <v>16</v>
      </c>
      <c r="P12" s="81"/>
      <c r="Q12" s="62" t="s">
        <v>17</v>
      </c>
      <c r="R12" s="75"/>
      <c r="S12" s="62" t="s">
        <v>18</v>
      </c>
      <c r="T12" s="75"/>
      <c r="U12" s="81" t="s">
        <v>19</v>
      </c>
      <c r="V12" s="72" t="s">
        <v>20</v>
      </c>
      <c r="W12" s="72" t="s">
        <v>16</v>
      </c>
      <c r="X12" s="72" t="s">
        <v>21</v>
      </c>
      <c r="Y12" s="72" t="s">
        <v>18</v>
      </c>
      <c r="Z12" s="72" t="s">
        <v>22</v>
      </c>
      <c r="AA12" s="81" t="s">
        <v>23</v>
      </c>
      <c r="AB12" s="81" t="s">
        <v>24</v>
      </c>
      <c r="AC12" s="81" t="s">
        <v>23</v>
      </c>
      <c r="AD12" s="81" t="s">
        <v>24</v>
      </c>
      <c r="AE12" s="72" t="s">
        <v>25</v>
      </c>
      <c r="AF12" s="72" t="s">
        <v>26</v>
      </c>
    </row>
    <row r="13" spans="4:32" ht="131.25" x14ac:dyDescent="0.25">
      <c r="D13" s="9" t="s">
        <v>27</v>
      </c>
      <c r="E13" s="10" t="s">
        <v>28</v>
      </c>
      <c r="F13" s="78"/>
      <c r="G13" s="11" t="s">
        <v>29</v>
      </c>
      <c r="H13" s="11" t="s">
        <v>30</v>
      </c>
      <c r="I13" s="12" t="s">
        <v>31</v>
      </c>
      <c r="J13" s="12" t="s">
        <v>32</v>
      </c>
      <c r="K13" s="12" t="s">
        <v>31</v>
      </c>
      <c r="L13" s="12" t="s">
        <v>32</v>
      </c>
      <c r="M13" s="12" t="s">
        <v>31</v>
      </c>
      <c r="N13" s="12" t="s">
        <v>32</v>
      </c>
      <c r="O13" s="12" t="s">
        <v>31</v>
      </c>
      <c r="P13" s="12" t="s">
        <v>32</v>
      </c>
      <c r="Q13" s="12" t="s">
        <v>31</v>
      </c>
      <c r="R13" s="12" t="s">
        <v>32</v>
      </c>
      <c r="S13" s="12" t="s">
        <v>31</v>
      </c>
      <c r="T13" s="12" t="s">
        <v>32</v>
      </c>
      <c r="U13" s="72"/>
      <c r="V13" s="73"/>
      <c r="W13" s="73"/>
      <c r="X13" s="86"/>
      <c r="Y13" s="73"/>
      <c r="Z13" s="73"/>
      <c r="AA13" s="72"/>
      <c r="AB13" s="72"/>
      <c r="AC13" s="72"/>
      <c r="AD13" s="72"/>
      <c r="AE13" s="87"/>
      <c r="AF13" s="87"/>
    </row>
    <row r="14" spans="4:32" x14ac:dyDescent="0.25">
      <c r="D14" s="13"/>
      <c r="E14" s="14" t="s">
        <v>33</v>
      </c>
      <c r="F14" s="14" t="s">
        <v>34</v>
      </c>
      <c r="G14" s="14" t="s">
        <v>35</v>
      </c>
      <c r="H14" s="14"/>
      <c r="I14" s="15">
        <v>1246.5</v>
      </c>
      <c r="J14" s="15">
        <v>1056.5</v>
      </c>
      <c r="K14" s="15">
        <v>420</v>
      </c>
      <c r="L14" s="15">
        <v>196.75</v>
      </c>
      <c r="M14" s="15">
        <v>990</v>
      </c>
      <c r="N14" s="15">
        <v>974.5</v>
      </c>
      <c r="O14" s="15">
        <v>0</v>
      </c>
      <c r="P14" s="15">
        <v>11</v>
      </c>
      <c r="Q14" s="13"/>
      <c r="R14" s="13"/>
      <c r="S14" s="13"/>
      <c r="T14" s="13"/>
      <c r="U14" s="16">
        <v>160</v>
      </c>
      <c r="V14" s="17">
        <f>(J14+N14)/U14</f>
        <v>12.69375</v>
      </c>
      <c r="W14" s="17">
        <f>(L14+P14)/U14</f>
        <v>1.2984374999999999</v>
      </c>
      <c r="X14" s="13"/>
      <c r="Y14" s="13"/>
      <c r="Z14" s="17">
        <f>(J14+L14+N14+P14)/U14</f>
        <v>13.9921875</v>
      </c>
      <c r="AA14" s="18">
        <f>IFERROR(J14/I14,"-")</f>
        <v>0.84757320497392696</v>
      </c>
      <c r="AB14" s="18">
        <f>IFERROR(L14/K14,"-")</f>
        <v>0.46845238095238095</v>
      </c>
      <c r="AC14" s="18">
        <f>IFERROR(N14/M14,"-")</f>
        <v>0.9843434343434343</v>
      </c>
      <c r="AD14" s="18" t="str">
        <f>IFERROR(P14/O14,"-")</f>
        <v>-</v>
      </c>
      <c r="AE14" s="13"/>
      <c r="AF14" s="13"/>
    </row>
    <row r="15" spans="4:32" x14ac:dyDescent="0.25">
      <c r="D15" s="13"/>
      <c r="E15" s="14" t="s">
        <v>33</v>
      </c>
      <c r="F15" s="14" t="s">
        <v>36</v>
      </c>
      <c r="G15" s="14" t="s">
        <v>37</v>
      </c>
      <c r="H15" s="14"/>
      <c r="I15" s="15">
        <v>2094.75</v>
      </c>
      <c r="J15" s="15">
        <v>1468.75</v>
      </c>
      <c r="K15" s="15">
        <v>840</v>
      </c>
      <c r="L15" s="15">
        <v>995.5</v>
      </c>
      <c r="M15" s="15">
        <v>985.5</v>
      </c>
      <c r="N15" s="15">
        <v>941.5</v>
      </c>
      <c r="O15" s="15">
        <v>655</v>
      </c>
      <c r="P15" s="15">
        <v>677</v>
      </c>
      <c r="Q15" s="13"/>
      <c r="R15" s="13"/>
      <c r="S15" s="13"/>
      <c r="T15" s="13"/>
      <c r="U15" s="16">
        <v>456</v>
      </c>
      <c r="V15" s="17">
        <f t="shared" ref="V15:V61" si="0">(J15+N15)/U15</f>
        <v>5.2856359649122808</v>
      </c>
      <c r="W15" s="17">
        <f t="shared" ref="W15:W61" si="1">(L15+P15)/U15</f>
        <v>3.6677631578947367</v>
      </c>
      <c r="X15" s="13"/>
      <c r="Y15" s="13"/>
      <c r="Z15" s="17">
        <f t="shared" ref="Z15:Z61" si="2">(J15+L15+N15+P15)/U15</f>
        <v>8.9533991228070171</v>
      </c>
      <c r="AA15" s="18">
        <f t="shared" ref="AA15:AA61" si="3">IFERROR(J15/I15,"-")</f>
        <v>0.70115765604487412</v>
      </c>
      <c r="AB15" s="18">
        <f t="shared" ref="AB15:AB61" si="4">IFERROR(L15/K15,"-")</f>
        <v>1.1851190476190476</v>
      </c>
      <c r="AC15" s="18">
        <f t="shared" ref="AC15:AC61" si="5">IFERROR(N15/M15,"-")</f>
        <v>0.95535261288685946</v>
      </c>
      <c r="AD15" s="18">
        <f t="shared" ref="AD15:AD61" si="6">IFERROR(P15/O15,"-")</f>
        <v>1.033587786259542</v>
      </c>
      <c r="AE15" s="13"/>
      <c r="AF15" s="13"/>
    </row>
    <row r="16" spans="4:32" x14ac:dyDescent="0.25">
      <c r="D16" s="13"/>
      <c r="E16" s="14" t="s">
        <v>33</v>
      </c>
      <c r="F16" s="14" t="s">
        <v>38</v>
      </c>
      <c r="G16" s="14" t="s">
        <v>37</v>
      </c>
      <c r="H16" s="14"/>
      <c r="I16" s="15">
        <v>1470</v>
      </c>
      <c r="J16" s="15">
        <v>1339.6666666666667</v>
      </c>
      <c r="K16" s="15">
        <v>1470</v>
      </c>
      <c r="L16" s="15">
        <v>1504.25</v>
      </c>
      <c r="M16" s="15">
        <v>990</v>
      </c>
      <c r="N16" s="15">
        <v>971.75</v>
      </c>
      <c r="O16" s="15">
        <v>660</v>
      </c>
      <c r="P16" s="15">
        <v>655</v>
      </c>
      <c r="Q16" s="13"/>
      <c r="R16" s="13"/>
      <c r="S16" s="13"/>
      <c r="T16" s="13"/>
      <c r="U16" s="16">
        <v>649</v>
      </c>
      <c r="V16" s="17">
        <f t="shared" si="0"/>
        <v>3.5615048793014901</v>
      </c>
      <c r="W16" s="17">
        <f t="shared" si="1"/>
        <v>3.3270416024653313</v>
      </c>
      <c r="X16" s="13"/>
      <c r="Y16" s="13"/>
      <c r="Z16" s="17">
        <f t="shared" si="2"/>
        <v>6.8885464817668209</v>
      </c>
      <c r="AA16" s="18">
        <f t="shared" si="3"/>
        <v>0.91133786848072562</v>
      </c>
      <c r="AB16" s="18">
        <f t="shared" si="4"/>
        <v>1.0232993197278912</v>
      </c>
      <c r="AC16" s="18">
        <f t="shared" si="5"/>
        <v>0.98156565656565653</v>
      </c>
      <c r="AD16" s="18">
        <f t="shared" si="6"/>
        <v>0.99242424242424243</v>
      </c>
      <c r="AE16" s="13"/>
      <c r="AF16" s="13"/>
    </row>
    <row r="17" spans="4:32" x14ac:dyDescent="0.25">
      <c r="D17" s="13"/>
      <c r="E17" s="14" t="s">
        <v>33</v>
      </c>
      <c r="F17" s="14" t="s">
        <v>39</v>
      </c>
      <c r="G17" s="14" t="s">
        <v>40</v>
      </c>
      <c r="H17" s="14"/>
      <c r="I17" s="15">
        <v>1256</v>
      </c>
      <c r="J17" s="15">
        <v>911.75</v>
      </c>
      <c r="K17" s="15">
        <v>1044.5</v>
      </c>
      <c r="L17" s="15">
        <v>1122.5</v>
      </c>
      <c r="M17" s="15">
        <v>660</v>
      </c>
      <c r="N17" s="15">
        <v>658.75</v>
      </c>
      <c r="O17" s="15">
        <v>660</v>
      </c>
      <c r="P17" s="15">
        <v>654</v>
      </c>
      <c r="Q17" s="13"/>
      <c r="R17" s="13"/>
      <c r="S17" s="13"/>
      <c r="T17" s="13"/>
      <c r="U17" s="16">
        <v>196</v>
      </c>
      <c r="V17" s="17">
        <f t="shared" si="0"/>
        <v>8.012755102040817</v>
      </c>
      <c r="W17" s="17">
        <f t="shared" si="1"/>
        <v>9.0637755102040813</v>
      </c>
      <c r="X17" s="13"/>
      <c r="Y17" s="13"/>
      <c r="Z17" s="17">
        <f t="shared" si="2"/>
        <v>17.076530612244898</v>
      </c>
      <c r="AA17" s="18">
        <f t="shared" si="3"/>
        <v>0.72591560509554143</v>
      </c>
      <c r="AB17" s="18">
        <f t="shared" si="4"/>
        <v>1.0746768788894208</v>
      </c>
      <c r="AC17" s="18">
        <f t="shared" si="5"/>
        <v>0.99810606060606055</v>
      </c>
      <c r="AD17" s="18">
        <f t="shared" si="6"/>
        <v>0.99090909090909096</v>
      </c>
      <c r="AE17" s="13"/>
      <c r="AF17" s="13"/>
    </row>
    <row r="18" spans="4:32" x14ac:dyDescent="0.25">
      <c r="D18" s="13"/>
      <c r="E18" s="14" t="s">
        <v>33</v>
      </c>
      <c r="F18" s="14" t="s">
        <v>41</v>
      </c>
      <c r="G18" s="14" t="s">
        <v>37</v>
      </c>
      <c r="H18" s="14"/>
      <c r="I18" s="15">
        <v>1674.25</v>
      </c>
      <c r="J18" s="15">
        <v>798.5</v>
      </c>
      <c r="K18" s="15">
        <v>978.5</v>
      </c>
      <c r="L18" s="15">
        <v>765.5</v>
      </c>
      <c r="M18" s="15">
        <v>990</v>
      </c>
      <c r="N18" s="15">
        <v>660</v>
      </c>
      <c r="O18" s="15">
        <v>330</v>
      </c>
      <c r="P18" s="15">
        <v>242</v>
      </c>
      <c r="Q18" s="13"/>
      <c r="R18" s="13"/>
      <c r="S18" s="13"/>
      <c r="T18" s="13"/>
      <c r="U18" s="16">
        <v>341</v>
      </c>
      <c r="V18" s="17">
        <f t="shared" si="0"/>
        <v>4.2771260997067451</v>
      </c>
      <c r="W18" s="17">
        <f t="shared" si="1"/>
        <v>2.9545454545454546</v>
      </c>
      <c r="X18" s="13"/>
      <c r="Y18" s="13"/>
      <c r="Z18" s="17">
        <f t="shared" si="2"/>
        <v>7.2316715542521992</v>
      </c>
      <c r="AA18" s="18">
        <f t="shared" si="3"/>
        <v>0.47692996864267584</v>
      </c>
      <c r="AB18" s="18">
        <f t="shared" si="4"/>
        <v>0.78231987736331121</v>
      </c>
      <c r="AC18" s="18">
        <f t="shared" si="5"/>
        <v>0.66666666666666663</v>
      </c>
      <c r="AD18" s="18">
        <f t="shared" si="6"/>
        <v>0.73333333333333328</v>
      </c>
      <c r="AE18" s="13"/>
      <c r="AF18" s="13"/>
    </row>
    <row r="19" spans="4:32" x14ac:dyDescent="0.25">
      <c r="D19" s="13"/>
      <c r="E19" s="14" t="s">
        <v>42</v>
      </c>
      <c r="F19" s="14" t="s">
        <v>43</v>
      </c>
      <c r="G19" s="14" t="s">
        <v>44</v>
      </c>
      <c r="H19" s="14"/>
      <c r="I19" s="15">
        <v>1257.5</v>
      </c>
      <c r="J19" s="15">
        <v>924.25</v>
      </c>
      <c r="K19" s="15">
        <v>836</v>
      </c>
      <c r="L19" s="15">
        <v>1003.25</v>
      </c>
      <c r="M19" s="15">
        <v>660</v>
      </c>
      <c r="N19" s="15">
        <v>659.75</v>
      </c>
      <c r="O19" s="15">
        <v>649.5</v>
      </c>
      <c r="P19" s="15">
        <v>943.5</v>
      </c>
      <c r="Q19" s="13"/>
      <c r="R19" s="13"/>
      <c r="S19" s="13"/>
      <c r="T19" s="13"/>
      <c r="U19" s="16">
        <v>539</v>
      </c>
      <c r="V19" s="17">
        <f t="shared" si="0"/>
        <v>2.9387755102040818</v>
      </c>
      <c r="W19" s="17">
        <f t="shared" si="1"/>
        <v>3.6117810760667903</v>
      </c>
      <c r="X19" s="13"/>
      <c r="Y19" s="13"/>
      <c r="Z19" s="17">
        <f t="shared" si="2"/>
        <v>6.5505565862708721</v>
      </c>
      <c r="AA19" s="18">
        <f t="shared" si="3"/>
        <v>0.73499005964214714</v>
      </c>
      <c r="AB19" s="18">
        <f t="shared" si="4"/>
        <v>1.2000598086124401</v>
      </c>
      <c r="AC19" s="18">
        <f t="shared" si="5"/>
        <v>0.99962121212121213</v>
      </c>
      <c r="AD19" s="18">
        <f t="shared" si="6"/>
        <v>1.4526558891454966</v>
      </c>
      <c r="AE19" s="13"/>
      <c r="AF19" s="13"/>
    </row>
    <row r="20" spans="4:32" x14ac:dyDescent="0.25">
      <c r="D20" s="13"/>
      <c r="E20" s="14" t="s">
        <v>42</v>
      </c>
      <c r="F20" s="14" t="s">
        <v>45</v>
      </c>
      <c r="G20" s="14" t="s">
        <v>46</v>
      </c>
      <c r="H20" s="14"/>
      <c r="I20" s="15">
        <v>1318</v>
      </c>
      <c r="J20" s="15">
        <v>1242.5</v>
      </c>
      <c r="K20" s="15">
        <v>845</v>
      </c>
      <c r="L20" s="15">
        <v>714.5</v>
      </c>
      <c r="M20" s="15">
        <v>660.5</v>
      </c>
      <c r="N20" s="15">
        <v>693</v>
      </c>
      <c r="O20" s="15">
        <v>658.5</v>
      </c>
      <c r="P20" s="15">
        <v>628.5</v>
      </c>
      <c r="Q20" s="13"/>
      <c r="R20" s="13"/>
      <c r="S20" s="13"/>
      <c r="T20" s="13"/>
      <c r="U20" s="16">
        <v>157</v>
      </c>
      <c r="V20" s="17">
        <f t="shared" si="0"/>
        <v>12.328025477707007</v>
      </c>
      <c r="W20" s="17">
        <f t="shared" si="1"/>
        <v>8.5541401273885356</v>
      </c>
      <c r="X20" s="13"/>
      <c r="Y20" s="13"/>
      <c r="Z20" s="17">
        <f t="shared" si="2"/>
        <v>20.88216560509554</v>
      </c>
      <c r="AA20" s="18">
        <f t="shared" si="3"/>
        <v>0.94271623672230653</v>
      </c>
      <c r="AB20" s="18">
        <f t="shared" si="4"/>
        <v>0.8455621301775148</v>
      </c>
      <c r="AC20" s="18">
        <f t="shared" si="5"/>
        <v>1.0492051476154429</v>
      </c>
      <c r="AD20" s="18">
        <f t="shared" si="6"/>
        <v>0.95444191343963558</v>
      </c>
      <c r="AE20" s="13"/>
      <c r="AF20" s="13"/>
    </row>
    <row r="21" spans="4:32" x14ac:dyDescent="0.25">
      <c r="D21" s="13"/>
      <c r="E21" s="14" t="s">
        <v>42</v>
      </c>
      <c r="F21" s="14" t="s">
        <v>47</v>
      </c>
      <c r="G21" s="14" t="s">
        <v>48</v>
      </c>
      <c r="H21" s="14"/>
      <c r="I21" s="15">
        <v>1416.5</v>
      </c>
      <c r="J21" s="15">
        <v>1179.25</v>
      </c>
      <c r="K21" s="15">
        <v>521</v>
      </c>
      <c r="L21" s="15">
        <v>483.66666666666663</v>
      </c>
      <c r="M21" s="15">
        <v>660</v>
      </c>
      <c r="N21" s="15">
        <v>661</v>
      </c>
      <c r="O21" s="15">
        <v>324</v>
      </c>
      <c r="P21" s="15">
        <v>148.08333333333331</v>
      </c>
      <c r="Q21" s="13"/>
      <c r="R21" s="13"/>
      <c r="S21" s="13"/>
      <c r="T21" s="13"/>
      <c r="U21" s="16">
        <v>198</v>
      </c>
      <c r="V21" s="17">
        <f t="shared" si="0"/>
        <v>9.2941919191919187</v>
      </c>
      <c r="W21" s="17">
        <f t="shared" si="1"/>
        <v>3.1906565656565657</v>
      </c>
      <c r="X21" s="13"/>
      <c r="Y21" s="13"/>
      <c r="Z21" s="17">
        <f t="shared" si="2"/>
        <v>12.484848484848484</v>
      </c>
      <c r="AA21" s="18">
        <f t="shared" si="3"/>
        <v>0.83250970702435578</v>
      </c>
      <c r="AB21" s="18">
        <f t="shared" si="4"/>
        <v>0.92834293026231596</v>
      </c>
      <c r="AC21" s="18">
        <f t="shared" si="5"/>
        <v>1.0015151515151515</v>
      </c>
      <c r="AD21" s="18">
        <f t="shared" si="6"/>
        <v>0.4570473251028806</v>
      </c>
      <c r="AE21" s="13"/>
      <c r="AF21" s="13"/>
    </row>
    <row r="22" spans="4:32" x14ac:dyDescent="0.25">
      <c r="D22" s="13"/>
      <c r="E22" s="14" t="s">
        <v>42</v>
      </c>
      <c r="F22" s="14" t="s">
        <v>49</v>
      </c>
      <c r="G22" s="14" t="s">
        <v>50</v>
      </c>
      <c r="H22" s="14" t="s">
        <v>51</v>
      </c>
      <c r="I22" s="15">
        <v>1260.5</v>
      </c>
      <c r="J22" s="15">
        <v>1023.6666666666667</v>
      </c>
      <c r="K22" s="15">
        <v>1048</v>
      </c>
      <c r="L22" s="15">
        <v>1041.5</v>
      </c>
      <c r="M22" s="15">
        <v>660</v>
      </c>
      <c r="N22" s="15">
        <v>648</v>
      </c>
      <c r="O22" s="15">
        <v>653.5</v>
      </c>
      <c r="P22" s="15">
        <v>669.5</v>
      </c>
      <c r="Q22" s="13"/>
      <c r="R22" s="13"/>
      <c r="S22" s="13"/>
      <c r="T22" s="13"/>
      <c r="U22" s="16">
        <v>603</v>
      </c>
      <c r="V22" s="17">
        <f t="shared" si="0"/>
        <v>2.7722498618021008</v>
      </c>
      <c r="W22" s="17">
        <f t="shared" si="1"/>
        <v>2.8374792703150913</v>
      </c>
      <c r="X22" s="13"/>
      <c r="Y22" s="13"/>
      <c r="Z22" s="17">
        <f t="shared" si="2"/>
        <v>5.6097291321171925</v>
      </c>
      <c r="AA22" s="18">
        <f t="shared" si="3"/>
        <v>0.81211159592754201</v>
      </c>
      <c r="AB22" s="18">
        <f t="shared" si="4"/>
        <v>0.99379770992366412</v>
      </c>
      <c r="AC22" s="18">
        <f t="shared" si="5"/>
        <v>0.98181818181818181</v>
      </c>
      <c r="AD22" s="18">
        <f t="shared" si="6"/>
        <v>1.0244835501147667</v>
      </c>
      <c r="AE22" s="13"/>
      <c r="AF22" s="13"/>
    </row>
    <row r="23" spans="4:32" x14ac:dyDescent="0.25">
      <c r="D23" s="13"/>
      <c r="E23" s="14" t="s">
        <v>42</v>
      </c>
      <c r="F23" s="14" t="s">
        <v>52</v>
      </c>
      <c r="G23" s="14" t="s">
        <v>53</v>
      </c>
      <c r="H23" s="14"/>
      <c r="I23" s="15">
        <v>2063.916666666667</v>
      </c>
      <c r="J23" s="15">
        <v>1569.9166666666667</v>
      </c>
      <c r="K23" s="15">
        <v>2092.5</v>
      </c>
      <c r="L23" s="15">
        <v>1121.3333333333333</v>
      </c>
      <c r="M23" s="15">
        <v>990</v>
      </c>
      <c r="N23" s="15">
        <v>1212.5</v>
      </c>
      <c r="O23" s="15">
        <v>983.5</v>
      </c>
      <c r="P23" s="15">
        <v>662.16666666666674</v>
      </c>
      <c r="Q23" s="13"/>
      <c r="R23" s="13"/>
      <c r="S23" s="13"/>
      <c r="T23" s="13"/>
      <c r="U23" s="16">
        <v>786</v>
      </c>
      <c r="V23" s="17">
        <f t="shared" si="0"/>
        <v>3.5399703138252758</v>
      </c>
      <c r="W23" s="17">
        <f t="shared" si="1"/>
        <v>2.2690839694656488</v>
      </c>
      <c r="X23" s="13"/>
      <c r="Y23" s="13"/>
      <c r="Z23" s="17">
        <f t="shared" si="2"/>
        <v>5.8090542832909247</v>
      </c>
      <c r="AA23" s="18">
        <f t="shared" si="3"/>
        <v>0.76064925101950165</v>
      </c>
      <c r="AB23" s="18">
        <f t="shared" si="4"/>
        <v>0.53588211867781754</v>
      </c>
      <c r="AC23" s="18">
        <f t="shared" si="5"/>
        <v>1.2247474747474747</v>
      </c>
      <c r="AD23" s="18">
        <f t="shared" si="6"/>
        <v>0.67327571598034242</v>
      </c>
      <c r="AE23" s="13"/>
      <c r="AF23" s="13"/>
    </row>
    <row r="24" spans="4:32" x14ac:dyDescent="0.25">
      <c r="D24" s="13"/>
      <c r="E24" s="14" t="s">
        <v>42</v>
      </c>
      <c r="F24" s="14" t="s">
        <v>54</v>
      </c>
      <c r="G24" s="14" t="s">
        <v>50</v>
      </c>
      <c r="H24" s="14"/>
      <c r="I24" s="15">
        <v>1809</v>
      </c>
      <c r="J24" s="15">
        <v>1396.75</v>
      </c>
      <c r="K24" s="15">
        <v>1052</v>
      </c>
      <c r="L24" s="15">
        <v>1030</v>
      </c>
      <c r="M24" s="15">
        <v>1320</v>
      </c>
      <c r="N24" s="15">
        <v>1192.5</v>
      </c>
      <c r="O24" s="15">
        <v>330</v>
      </c>
      <c r="P24" s="15">
        <v>352</v>
      </c>
      <c r="Q24" s="13"/>
      <c r="R24" s="13"/>
      <c r="S24" s="13"/>
      <c r="T24" s="13"/>
      <c r="U24" s="16">
        <v>737</v>
      </c>
      <c r="V24" s="17">
        <f t="shared" si="0"/>
        <v>3.5132293080054273</v>
      </c>
      <c r="W24" s="17">
        <f t="shared" si="1"/>
        <v>1.87516960651289</v>
      </c>
      <c r="X24" s="13"/>
      <c r="Y24" s="13"/>
      <c r="Z24" s="17">
        <f t="shared" si="2"/>
        <v>5.3883989145183175</v>
      </c>
      <c r="AA24" s="18">
        <f t="shared" si="3"/>
        <v>0.77211166390270869</v>
      </c>
      <c r="AB24" s="18">
        <f t="shared" si="4"/>
        <v>0.97908745247148288</v>
      </c>
      <c r="AC24" s="18">
        <f t="shared" si="5"/>
        <v>0.90340909090909094</v>
      </c>
      <c r="AD24" s="18">
        <f t="shared" si="6"/>
        <v>1.0666666666666667</v>
      </c>
      <c r="AE24" s="13"/>
      <c r="AF24" s="13"/>
    </row>
    <row r="25" spans="4:32" x14ac:dyDescent="0.25">
      <c r="D25" s="13"/>
      <c r="E25" s="14" t="s">
        <v>42</v>
      </c>
      <c r="F25" s="14" t="s">
        <v>55</v>
      </c>
      <c r="G25" s="14" t="s">
        <v>56</v>
      </c>
      <c r="H25" s="14"/>
      <c r="I25" s="15">
        <v>1246</v>
      </c>
      <c r="J25" s="15">
        <v>1354.3333333333335</v>
      </c>
      <c r="K25" s="15">
        <v>1461.5</v>
      </c>
      <c r="L25" s="15">
        <v>1506.8333333333335</v>
      </c>
      <c r="M25" s="15">
        <v>990</v>
      </c>
      <c r="N25" s="15">
        <v>976</v>
      </c>
      <c r="O25" s="15">
        <v>654.5</v>
      </c>
      <c r="P25" s="15">
        <v>965.25</v>
      </c>
      <c r="Q25" s="13"/>
      <c r="R25" s="13"/>
      <c r="S25" s="13"/>
      <c r="T25" s="13"/>
      <c r="U25" s="16">
        <v>819</v>
      </c>
      <c r="V25" s="17">
        <f t="shared" si="0"/>
        <v>2.8453398453398457</v>
      </c>
      <c r="W25" s="17">
        <f t="shared" si="1"/>
        <v>3.0184167684167686</v>
      </c>
      <c r="X25" s="13"/>
      <c r="Y25" s="13"/>
      <c r="Z25" s="17">
        <f t="shared" si="2"/>
        <v>5.8637566137566139</v>
      </c>
      <c r="AA25" s="18">
        <f t="shared" si="3"/>
        <v>1.0869448903156769</v>
      </c>
      <c r="AB25" s="18">
        <f t="shared" si="4"/>
        <v>1.0310183601322842</v>
      </c>
      <c r="AC25" s="18">
        <f t="shared" si="5"/>
        <v>0.98585858585858588</v>
      </c>
      <c r="AD25" s="18">
        <f t="shared" si="6"/>
        <v>1.4747899159663866</v>
      </c>
      <c r="AE25" s="13"/>
      <c r="AF25" s="13"/>
    </row>
    <row r="26" spans="4:32" x14ac:dyDescent="0.25">
      <c r="D26" s="13"/>
      <c r="E26" s="14" t="s">
        <v>42</v>
      </c>
      <c r="F26" s="14" t="s">
        <v>57</v>
      </c>
      <c r="G26" s="14" t="s">
        <v>50</v>
      </c>
      <c r="H26" s="14"/>
      <c r="I26" s="15">
        <v>1231.25</v>
      </c>
      <c r="J26" s="15">
        <v>1037.3333333333335</v>
      </c>
      <c r="K26" s="15">
        <v>1075.5</v>
      </c>
      <c r="L26" s="15">
        <v>1172</v>
      </c>
      <c r="M26" s="15">
        <v>810</v>
      </c>
      <c r="N26" s="15">
        <v>767.25</v>
      </c>
      <c r="O26" s="15">
        <v>654.5</v>
      </c>
      <c r="P26" s="15">
        <v>688.08333333333326</v>
      </c>
      <c r="Q26" s="13"/>
      <c r="R26" s="13"/>
      <c r="S26" s="13"/>
      <c r="T26" s="13"/>
      <c r="U26" s="16">
        <v>557</v>
      </c>
      <c r="V26" s="17">
        <f t="shared" si="0"/>
        <v>3.2398264512268105</v>
      </c>
      <c r="W26" s="17">
        <f t="shared" si="1"/>
        <v>3.3394673847995211</v>
      </c>
      <c r="X26" s="13"/>
      <c r="Y26" s="13"/>
      <c r="Z26" s="17">
        <f t="shared" si="2"/>
        <v>6.5792938360263324</v>
      </c>
      <c r="AA26" s="18">
        <f t="shared" si="3"/>
        <v>0.84250423011844344</v>
      </c>
      <c r="AB26" s="18">
        <f t="shared" si="4"/>
        <v>1.0897257089725709</v>
      </c>
      <c r="AC26" s="18">
        <f t="shared" si="5"/>
        <v>0.94722222222222219</v>
      </c>
      <c r="AD26" s="18">
        <f t="shared" si="6"/>
        <v>1.0513114336643747</v>
      </c>
      <c r="AE26" s="13"/>
      <c r="AF26" s="13"/>
    </row>
    <row r="27" spans="4:32" x14ac:dyDescent="0.25">
      <c r="D27" s="13"/>
      <c r="E27" s="14" t="s">
        <v>42</v>
      </c>
      <c r="F27" s="14" t="s">
        <v>58</v>
      </c>
      <c r="G27" s="14" t="s">
        <v>40</v>
      </c>
      <c r="H27" s="14"/>
      <c r="I27" s="15">
        <v>1816.5</v>
      </c>
      <c r="J27" s="15">
        <v>1379.1666666666665</v>
      </c>
      <c r="K27" s="15">
        <v>1048</v>
      </c>
      <c r="L27" s="15">
        <v>1109.5</v>
      </c>
      <c r="M27" s="15">
        <v>990</v>
      </c>
      <c r="N27" s="15">
        <v>990</v>
      </c>
      <c r="O27" s="15">
        <v>660</v>
      </c>
      <c r="P27" s="15">
        <v>897.5</v>
      </c>
      <c r="Q27" s="13"/>
      <c r="R27" s="13"/>
      <c r="S27" s="13"/>
      <c r="T27" s="13"/>
      <c r="U27" s="16">
        <v>811</v>
      </c>
      <c r="V27" s="17">
        <f t="shared" si="0"/>
        <v>2.9212905877517468</v>
      </c>
      <c r="W27" s="17">
        <f t="shared" si="1"/>
        <v>2.4747225647348952</v>
      </c>
      <c r="X27" s="13"/>
      <c r="Y27" s="13"/>
      <c r="Z27" s="17">
        <f t="shared" si="2"/>
        <v>5.396013152486641</v>
      </c>
      <c r="AA27" s="18">
        <f t="shared" si="3"/>
        <v>0.75924396733645283</v>
      </c>
      <c r="AB27" s="18">
        <f t="shared" si="4"/>
        <v>1.0586832061068703</v>
      </c>
      <c r="AC27" s="18">
        <f t="shared" si="5"/>
        <v>1</v>
      </c>
      <c r="AD27" s="18">
        <f t="shared" si="6"/>
        <v>1.3598484848484849</v>
      </c>
      <c r="AE27" s="13"/>
      <c r="AF27" s="13"/>
    </row>
    <row r="28" spans="4:32" x14ac:dyDescent="0.25">
      <c r="D28" s="13"/>
      <c r="E28" s="14" t="s">
        <v>42</v>
      </c>
      <c r="F28" s="14" t="s">
        <v>59</v>
      </c>
      <c r="G28" s="14" t="s">
        <v>40</v>
      </c>
      <c r="H28" s="14"/>
      <c r="I28" s="15">
        <v>1827</v>
      </c>
      <c r="J28" s="15">
        <v>1544.4666666666667</v>
      </c>
      <c r="K28" s="15">
        <v>1255</v>
      </c>
      <c r="L28" s="15">
        <v>1123.5833333333333</v>
      </c>
      <c r="M28" s="15">
        <v>1320</v>
      </c>
      <c r="N28" s="15">
        <v>1311.25</v>
      </c>
      <c r="O28" s="15">
        <v>980</v>
      </c>
      <c r="P28" s="15">
        <v>876.75</v>
      </c>
      <c r="Q28" s="13"/>
      <c r="R28" s="13"/>
      <c r="S28" s="13"/>
      <c r="T28" s="13"/>
      <c r="U28" s="16">
        <v>605</v>
      </c>
      <c r="V28" s="17">
        <f t="shared" si="0"/>
        <v>4.7201928374655644</v>
      </c>
      <c r="W28" s="17">
        <f t="shared" si="1"/>
        <v>3.30633608815427</v>
      </c>
      <c r="X28" s="13"/>
      <c r="Y28" s="13"/>
      <c r="Z28" s="17">
        <f t="shared" si="2"/>
        <v>8.0265289256198358</v>
      </c>
      <c r="AA28" s="18">
        <f t="shared" si="3"/>
        <v>0.84535668673599706</v>
      </c>
      <c r="AB28" s="18">
        <f t="shared" si="4"/>
        <v>0.89528552456839305</v>
      </c>
      <c r="AC28" s="18">
        <f t="shared" si="5"/>
        <v>0.99337121212121215</v>
      </c>
      <c r="AD28" s="18">
        <f t="shared" si="6"/>
        <v>0.89464285714285718</v>
      </c>
      <c r="AE28" s="13"/>
      <c r="AF28" s="13"/>
    </row>
    <row r="29" spans="4:32" x14ac:dyDescent="0.25">
      <c r="D29" s="13"/>
      <c r="E29" s="14" t="s">
        <v>42</v>
      </c>
      <c r="F29" s="14" t="s">
        <v>60</v>
      </c>
      <c r="G29" s="14" t="s">
        <v>35</v>
      </c>
      <c r="H29" s="14"/>
      <c r="I29" s="15">
        <v>4460.5</v>
      </c>
      <c r="J29" s="15">
        <v>4043.5</v>
      </c>
      <c r="K29" s="15">
        <v>690</v>
      </c>
      <c r="L29" s="15">
        <v>192.41666666666669</v>
      </c>
      <c r="M29" s="15">
        <v>4485</v>
      </c>
      <c r="N29" s="15">
        <v>3665.583333333333</v>
      </c>
      <c r="O29" s="15">
        <v>344</v>
      </c>
      <c r="P29" s="15">
        <v>80.5</v>
      </c>
      <c r="Q29" s="13"/>
      <c r="R29" s="13"/>
      <c r="S29" s="13"/>
      <c r="T29" s="13"/>
      <c r="U29" s="16">
        <v>301</v>
      </c>
      <c r="V29" s="17">
        <f t="shared" si="0"/>
        <v>25.61157253599114</v>
      </c>
      <c r="W29" s="17">
        <f t="shared" si="1"/>
        <v>0.9066998892580288</v>
      </c>
      <c r="X29" s="13"/>
      <c r="Y29" s="13"/>
      <c r="Z29" s="17">
        <f t="shared" si="2"/>
        <v>26.518272425249169</v>
      </c>
      <c r="AA29" s="18">
        <f t="shared" si="3"/>
        <v>0.90651272278892503</v>
      </c>
      <c r="AB29" s="18">
        <f t="shared" si="4"/>
        <v>0.27886473429951691</v>
      </c>
      <c r="AC29" s="18">
        <f t="shared" si="5"/>
        <v>0.81729840208101068</v>
      </c>
      <c r="AD29" s="18">
        <f t="shared" si="6"/>
        <v>0.23401162790697674</v>
      </c>
      <c r="AE29" s="13"/>
      <c r="AF29" s="13"/>
    </row>
    <row r="30" spans="4:32" x14ac:dyDescent="0.25">
      <c r="D30" s="13"/>
      <c r="E30" s="14" t="s">
        <v>42</v>
      </c>
      <c r="F30" s="14" t="s">
        <v>61</v>
      </c>
      <c r="G30" s="14" t="s">
        <v>62</v>
      </c>
      <c r="H30" s="14"/>
      <c r="I30" s="15">
        <v>3552.666666666667</v>
      </c>
      <c r="J30" s="15">
        <v>3083.416666666667</v>
      </c>
      <c r="K30" s="15">
        <v>1505.5</v>
      </c>
      <c r="L30" s="15">
        <v>1722.75</v>
      </c>
      <c r="M30" s="15">
        <v>2640</v>
      </c>
      <c r="N30" s="15">
        <v>2457.916666666667</v>
      </c>
      <c r="O30" s="15">
        <v>660</v>
      </c>
      <c r="P30" s="15">
        <v>724.75</v>
      </c>
      <c r="Q30" s="13"/>
      <c r="R30" s="13"/>
      <c r="S30" s="13"/>
      <c r="T30" s="13"/>
      <c r="U30" s="16">
        <v>645</v>
      </c>
      <c r="V30" s="17">
        <f t="shared" si="0"/>
        <v>8.591214470284239</v>
      </c>
      <c r="W30" s="17">
        <f t="shared" si="1"/>
        <v>3.7945736434108528</v>
      </c>
      <c r="X30" s="13"/>
      <c r="Y30" s="13"/>
      <c r="Z30" s="17">
        <f t="shared" si="2"/>
        <v>12.385788113695092</v>
      </c>
      <c r="AA30" s="18">
        <f t="shared" si="3"/>
        <v>0.86791611934696944</v>
      </c>
      <c r="AB30" s="18">
        <f t="shared" si="4"/>
        <v>1.144304217867818</v>
      </c>
      <c r="AC30" s="18">
        <f t="shared" si="5"/>
        <v>0.93102904040404055</v>
      </c>
      <c r="AD30" s="18">
        <f t="shared" si="6"/>
        <v>1.0981060606060606</v>
      </c>
      <c r="AE30" s="13"/>
      <c r="AF30" s="13"/>
    </row>
    <row r="31" spans="4:32" x14ac:dyDescent="0.25">
      <c r="D31" s="13"/>
      <c r="E31" s="14" t="s">
        <v>42</v>
      </c>
      <c r="F31" s="14" t="s">
        <v>63</v>
      </c>
      <c r="G31" s="14" t="s">
        <v>50</v>
      </c>
      <c r="H31" s="14"/>
      <c r="I31" s="15">
        <v>1328.5</v>
      </c>
      <c r="J31" s="15">
        <v>942.58333333333337</v>
      </c>
      <c r="K31" s="15">
        <v>1244</v>
      </c>
      <c r="L31" s="15">
        <v>1281.5</v>
      </c>
      <c r="M31" s="15">
        <v>660</v>
      </c>
      <c r="N31" s="15">
        <v>649</v>
      </c>
      <c r="O31" s="15">
        <v>660</v>
      </c>
      <c r="P31" s="15">
        <v>849</v>
      </c>
      <c r="Q31" s="13"/>
      <c r="R31" s="13"/>
      <c r="S31" s="13"/>
      <c r="T31" s="13"/>
      <c r="U31" s="16">
        <v>587</v>
      </c>
      <c r="V31" s="17">
        <f t="shared" si="0"/>
        <v>2.7113855763770589</v>
      </c>
      <c r="W31" s="17">
        <f t="shared" si="1"/>
        <v>3.6294718909710393</v>
      </c>
      <c r="X31" s="13"/>
      <c r="Y31" s="13"/>
      <c r="Z31" s="17">
        <f t="shared" si="2"/>
        <v>6.3408574673480977</v>
      </c>
      <c r="AA31" s="18">
        <f t="shared" si="3"/>
        <v>0.70950947183540336</v>
      </c>
      <c r="AB31" s="18">
        <f t="shared" si="4"/>
        <v>1.030144694533762</v>
      </c>
      <c r="AC31" s="18">
        <f t="shared" si="5"/>
        <v>0.98333333333333328</v>
      </c>
      <c r="AD31" s="18">
        <f t="shared" si="6"/>
        <v>1.2863636363636364</v>
      </c>
      <c r="AE31" s="13"/>
      <c r="AF31" s="13"/>
    </row>
    <row r="32" spans="4:32" x14ac:dyDescent="0.25">
      <c r="D32" s="13"/>
      <c r="E32" s="14" t="s">
        <v>42</v>
      </c>
      <c r="F32" s="14" t="s">
        <v>64</v>
      </c>
      <c r="G32" s="14" t="s">
        <v>37</v>
      </c>
      <c r="H32" s="14"/>
      <c r="I32" s="15">
        <v>3853</v>
      </c>
      <c r="J32" s="15">
        <v>3557.5</v>
      </c>
      <c r="K32" s="15">
        <v>1956</v>
      </c>
      <c r="L32" s="15">
        <v>1762</v>
      </c>
      <c r="M32" s="15">
        <v>2157.5</v>
      </c>
      <c r="N32" s="15">
        <v>2247.833333333333</v>
      </c>
      <c r="O32" s="15">
        <v>1320</v>
      </c>
      <c r="P32" s="15">
        <v>1425.5</v>
      </c>
      <c r="Q32" s="13"/>
      <c r="R32" s="13"/>
      <c r="S32" s="13"/>
      <c r="T32" s="13"/>
      <c r="U32" s="16">
        <v>1092</v>
      </c>
      <c r="V32" s="17">
        <f t="shared" si="0"/>
        <v>5.316239316239316</v>
      </c>
      <c r="W32" s="17">
        <f t="shared" si="1"/>
        <v>2.9189560439560438</v>
      </c>
      <c r="X32" s="13"/>
      <c r="Y32" s="13"/>
      <c r="Z32" s="17">
        <f t="shared" si="2"/>
        <v>8.2351953601953589</v>
      </c>
      <c r="AA32" s="18">
        <f t="shared" si="3"/>
        <v>0.92330651440436029</v>
      </c>
      <c r="AB32" s="18">
        <f t="shared" si="4"/>
        <v>0.90081799591002043</v>
      </c>
      <c r="AC32" s="18">
        <f t="shared" si="5"/>
        <v>1.0418694476631902</v>
      </c>
      <c r="AD32" s="18">
        <f t="shared" si="6"/>
        <v>1.0799242424242423</v>
      </c>
      <c r="AE32" s="13"/>
      <c r="AF32" s="13"/>
    </row>
    <row r="33" spans="4:32" x14ac:dyDescent="0.25">
      <c r="D33" s="13"/>
      <c r="E33" s="14" t="s">
        <v>42</v>
      </c>
      <c r="F33" s="14" t="s">
        <v>65</v>
      </c>
      <c r="G33" s="14" t="s">
        <v>53</v>
      </c>
      <c r="H33" s="14" t="s">
        <v>66</v>
      </c>
      <c r="I33" s="15">
        <v>1381.25</v>
      </c>
      <c r="J33" s="15">
        <v>1226.6666666666667</v>
      </c>
      <c r="K33" s="15">
        <v>1050</v>
      </c>
      <c r="L33" s="15">
        <v>982.91666666666652</v>
      </c>
      <c r="M33" s="15">
        <v>990</v>
      </c>
      <c r="N33" s="15">
        <v>1009</v>
      </c>
      <c r="O33" s="15">
        <v>660</v>
      </c>
      <c r="P33" s="15">
        <v>740.25</v>
      </c>
      <c r="Q33" s="13"/>
      <c r="R33" s="13"/>
      <c r="S33" s="13"/>
      <c r="T33" s="13"/>
      <c r="U33" s="16">
        <v>675</v>
      </c>
      <c r="V33" s="17">
        <f t="shared" si="0"/>
        <v>3.3120987654320992</v>
      </c>
      <c r="W33" s="17">
        <f t="shared" si="1"/>
        <v>2.5528395061728393</v>
      </c>
      <c r="X33" s="13"/>
      <c r="Y33" s="13"/>
      <c r="Z33" s="17">
        <f t="shared" si="2"/>
        <v>5.8649382716049381</v>
      </c>
      <c r="AA33" s="18">
        <f t="shared" si="3"/>
        <v>0.88808446455505285</v>
      </c>
      <c r="AB33" s="18">
        <f t="shared" si="4"/>
        <v>0.93611111111111101</v>
      </c>
      <c r="AC33" s="18">
        <f t="shared" si="5"/>
        <v>1.0191919191919192</v>
      </c>
      <c r="AD33" s="18">
        <f t="shared" si="6"/>
        <v>1.1215909090909091</v>
      </c>
      <c r="AE33" s="13"/>
      <c r="AF33" s="13"/>
    </row>
    <row r="34" spans="4:32" x14ac:dyDescent="0.25">
      <c r="D34" s="13"/>
      <c r="E34" s="14" t="s">
        <v>42</v>
      </c>
      <c r="F34" s="14" t="s">
        <v>67</v>
      </c>
      <c r="G34" s="14" t="s">
        <v>46</v>
      </c>
      <c r="H34" s="14"/>
      <c r="I34" s="15">
        <v>367.5</v>
      </c>
      <c r="J34" s="15">
        <v>377.5</v>
      </c>
      <c r="K34" s="15">
        <v>1130</v>
      </c>
      <c r="L34" s="15">
        <v>1117</v>
      </c>
      <c r="M34" s="15">
        <v>330</v>
      </c>
      <c r="N34" s="15">
        <v>341.5</v>
      </c>
      <c r="O34" s="15">
        <v>660</v>
      </c>
      <c r="P34" s="15">
        <v>616</v>
      </c>
      <c r="Q34" s="13"/>
      <c r="R34" s="13"/>
      <c r="S34" s="13"/>
      <c r="T34" s="13"/>
      <c r="U34" s="16">
        <v>528</v>
      </c>
      <c r="V34" s="17">
        <f t="shared" si="0"/>
        <v>1.3617424242424243</v>
      </c>
      <c r="W34" s="17">
        <f t="shared" si="1"/>
        <v>3.2821969696969697</v>
      </c>
      <c r="X34" s="13"/>
      <c r="Y34" s="13"/>
      <c r="Z34" s="17">
        <f t="shared" si="2"/>
        <v>4.6439393939393936</v>
      </c>
      <c r="AA34" s="18">
        <f t="shared" si="3"/>
        <v>1.0272108843537415</v>
      </c>
      <c r="AB34" s="18">
        <f t="shared" si="4"/>
        <v>0.98849557522123899</v>
      </c>
      <c r="AC34" s="18">
        <f t="shared" si="5"/>
        <v>1.0348484848484849</v>
      </c>
      <c r="AD34" s="18">
        <f t="shared" si="6"/>
        <v>0.93333333333333335</v>
      </c>
      <c r="AE34" s="13"/>
      <c r="AF34" s="13"/>
    </row>
    <row r="35" spans="4:32" x14ac:dyDescent="0.25">
      <c r="D35" s="13"/>
      <c r="E35" s="14" t="s">
        <v>42</v>
      </c>
      <c r="F35" s="14" t="s">
        <v>68</v>
      </c>
      <c r="G35" s="14" t="s">
        <v>69</v>
      </c>
      <c r="H35" s="14"/>
      <c r="I35" s="15">
        <v>1918</v>
      </c>
      <c r="J35" s="15">
        <v>1473.6666666666667</v>
      </c>
      <c r="K35" s="15">
        <v>1262</v>
      </c>
      <c r="L35" s="15">
        <v>955.25</v>
      </c>
      <c r="M35" s="15">
        <v>990</v>
      </c>
      <c r="N35" s="15">
        <v>967.5</v>
      </c>
      <c r="O35" s="15">
        <v>990</v>
      </c>
      <c r="P35" s="15">
        <v>924</v>
      </c>
      <c r="Q35" s="13"/>
      <c r="R35" s="13"/>
      <c r="S35" s="13"/>
      <c r="T35" s="13"/>
      <c r="U35" s="16">
        <v>746</v>
      </c>
      <c r="V35" s="17">
        <f t="shared" si="0"/>
        <v>3.2723413762287761</v>
      </c>
      <c r="W35" s="17">
        <f t="shared" si="1"/>
        <v>2.5191018766756033</v>
      </c>
      <c r="X35" s="13"/>
      <c r="Y35" s="13"/>
      <c r="Z35" s="17">
        <f t="shared" si="2"/>
        <v>5.7914432529043793</v>
      </c>
      <c r="AA35" s="18">
        <f t="shared" si="3"/>
        <v>0.76833507125477929</v>
      </c>
      <c r="AB35" s="18">
        <f t="shared" si="4"/>
        <v>0.75693343898573695</v>
      </c>
      <c r="AC35" s="18">
        <f t="shared" si="5"/>
        <v>0.97727272727272729</v>
      </c>
      <c r="AD35" s="18">
        <f t="shared" si="6"/>
        <v>0.93333333333333335</v>
      </c>
      <c r="AE35" s="13"/>
      <c r="AF35" s="13"/>
    </row>
    <row r="36" spans="4:32" x14ac:dyDescent="0.25">
      <c r="D36" s="13"/>
      <c r="E36" s="14" t="s">
        <v>42</v>
      </c>
      <c r="F36" s="14" t="s">
        <v>70</v>
      </c>
      <c r="G36" s="14" t="s">
        <v>71</v>
      </c>
      <c r="H36" s="14"/>
      <c r="I36" s="15">
        <v>1626</v>
      </c>
      <c r="J36" s="15">
        <v>2228.25</v>
      </c>
      <c r="K36" s="15">
        <v>767</v>
      </c>
      <c r="L36" s="15">
        <v>956.25</v>
      </c>
      <c r="M36" s="15">
        <v>990</v>
      </c>
      <c r="N36" s="15">
        <v>1320</v>
      </c>
      <c r="O36" s="15">
        <v>330</v>
      </c>
      <c r="P36" s="15">
        <v>406.5</v>
      </c>
      <c r="Q36" s="13"/>
      <c r="R36" s="13"/>
      <c r="S36" s="13"/>
      <c r="T36" s="13"/>
      <c r="U36" s="16">
        <v>528</v>
      </c>
      <c r="V36" s="17">
        <f t="shared" si="0"/>
        <v>6.7201704545454541</v>
      </c>
      <c r="W36" s="17">
        <f t="shared" si="1"/>
        <v>2.5809659090909092</v>
      </c>
      <c r="X36" s="13"/>
      <c r="Y36" s="13"/>
      <c r="Z36" s="17">
        <f t="shared" si="2"/>
        <v>9.3011363636363633</v>
      </c>
      <c r="AA36" s="18">
        <f t="shared" si="3"/>
        <v>1.3703874538745386</v>
      </c>
      <c r="AB36" s="18">
        <f t="shared" si="4"/>
        <v>1.2467405475880051</v>
      </c>
      <c r="AC36" s="18">
        <f t="shared" si="5"/>
        <v>1.3333333333333333</v>
      </c>
      <c r="AD36" s="18">
        <f t="shared" si="6"/>
        <v>1.2318181818181819</v>
      </c>
      <c r="AE36" s="13"/>
      <c r="AF36" s="13"/>
    </row>
    <row r="37" spans="4:32" x14ac:dyDescent="0.25">
      <c r="D37" s="13"/>
      <c r="E37" s="14" t="s">
        <v>42</v>
      </c>
      <c r="F37" s="14" t="s">
        <v>72</v>
      </c>
      <c r="G37" s="14" t="s">
        <v>50</v>
      </c>
      <c r="H37" s="14"/>
      <c r="I37" s="15">
        <v>1367.5</v>
      </c>
      <c r="J37" s="15">
        <v>1087.25</v>
      </c>
      <c r="K37" s="15">
        <v>1263.5</v>
      </c>
      <c r="L37" s="15">
        <v>1209.5</v>
      </c>
      <c r="M37" s="15">
        <v>660</v>
      </c>
      <c r="N37" s="15">
        <v>660.5</v>
      </c>
      <c r="O37" s="15">
        <v>660</v>
      </c>
      <c r="P37" s="15">
        <v>775.91666666666674</v>
      </c>
      <c r="Q37" s="13"/>
      <c r="R37" s="13"/>
      <c r="S37" s="13"/>
      <c r="T37" s="13"/>
      <c r="U37" s="16">
        <v>543</v>
      </c>
      <c r="V37" s="17">
        <f t="shared" si="0"/>
        <v>3.2186924493554327</v>
      </c>
      <c r="W37" s="17">
        <f t="shared" si="1"/>
        <v>3.6563842848373236</v>
      </c>
      <c r="X37" s="13"/>
      <c r="Y37" s="13"/>
      <c r="Z37" s="17">
        <f t="shared" si="2"/>
        <v>6.8750767341927572</v>
      </c>
      <c r="AA37" s="18">
        <f t="shared" si="3"/>
        <v>0.79506398537477152</v>
      </c>
      <c r="AB37" s="18">
        <f t="shared" si="4"/>
        <v>0.95726157499010689</v>
      </c>
      <c r="AC37" s="18">
        <f t="shared" si="5"/>
        <v>1.0007575757575757</v>
      </c>
      <c r="AD37" s="18">
        <f t="shared" si="6"/>
        <v>1.1756313131313132</v>
      </c>
      <c r="AE37" s="13"/>
      <c r="AF37" s="13"/>
    </row>
    <row r="38" spans="4:32" x14ac:dyDescent="0.25">
      <c r="D38" s="13"/>
      <c r="E38" s="14" t="s">
        <v>42</v>
      </c>
      <c r="F38" s="14" t="s">
        <v>73</v>
      </c>
      <c r="G38" s="14" t="s">
        <v>40</v>
      </c>
      <c r="H38" s="14"/>
      <c r="I38" s="15">
        <v>2389</v>
      </c>
      <c r="J38" s="15">
        <v>1895.25</v>
      </c>
      <c r="K38" s="15">
        <v>1257.5</v>
      </c>
      <c r="L38" s="15">
        <v>1051</v>
      </c>
      <c r="M38" s="15">
        <v>1650</v>
      </c>
      <c r="N38" s="15">
        <v>1460.5</v>
      </c>
      <c r="O38" s="15">
        <v>652.48333333333335</v>
      </c>
      <c r="P38" s="15">
        <v>616</v>
      </c>
      <c r="Q38" s="13"/>
      <c r="R38" s="13"/>
      <c r="S38" s="13"/>
      <c r="T38" s="13"/>
      <c r="U38" s="16">
        <v>565</v>
      </c>
      <c r="V38" s="17">
        <f t="shared" si="0"/>
        <v>5.9393805309734518</v>
      </c>
      <c r="W38" s="17">
        <f t="shared" si="1"/>
        <v>2.950442477876106</v>
      </c>
      <c r="X38" s="13"/>
      <c r="Y38" s="13"/>
      <c r="Z38" s="17">
        <f t="shared" si="2"/>
        <v>8.8898230088495573</v>
      </c>
      <c r="AA38" s="18">
        <f t="shared" si="3"/>
        <v>0.79332356634575141</v>
      </c>
      <c r="AB38" s="18">
        <f t="shared" si="4"/>
        <v>0.83578528827037768</v>
      </c>
      <c r="AC38" s="18">
        <f t="shared" si="5"/>
        <v>0.88515151515151513</v>
      </c>
      <c r="AD38" s="18">
        <f t="shared" si="6"/>
        <v>0.9440854172520371</v>
      </c>
      <c r="AE38" s="13"/>
      <c r="AF38" s="13"/>
    </row>
    <row r="39" spans="4:32" x14ac:dyDescent="0.25">
      <c r="D39" s="13"/>
      <c r="E39" s="14" t="s">
        <v>42</v>
      </c>
      <c r="F39" s="14" t="s">
        <v>74</v>
      </c>
      <c r="G39" s="14" t="s">
        <v>69</v>
      </c>
      <c r="H39" s="14"/>
      <c r="I39" s="15">
        <v>2070.75</v>
      </c>
      <c r="J39" s="15">
        <v>1561.6666666666667</v>
      </c>
      <c r="K39" s="15">
        <v>1469.5</v>
      </c>
      <c r="L39" s="15">
        <v>1456</v>
      </c>
      <c r="M39" s="15">
        <v>1316</v>
      </c>
      <c r="N39" s="15">
        <v>1237.5</v>
      </c>
      <c r="O39" s="15">
        <v>655</v>
      </c>
      <c r="P39" s="15">
        <v>836</v>
      </c>
      <c r="Q39" s="13"/>
      <c r="R39" s="13"/>
      <c r="S39" s="13"/>
      <c r="T39" s="13"/>
      <c r="U39" s="16">
        <v>763</v>
      </c>
      <c r="V39" s="17">
        <f t="shared" si="0"/>
        <v>3.6686325906509398</v>
      </c>
      <c r="W39" s="17">
        <f t="shared" si="1"/>
        <v>3.0039318479685453</v>
      </c>
      <c r="X39" s="13"/>
      <c r="Y39" s="13"/>
      <c r="Z39" s="17">
        <f t="shared" si="2"/>
        <v>6.6725644386194851</v>
      </c>
      <c r="AA39" s="18">
        <f t="shared" si="3"/>
        <v>0.75415509678457893</v>
      </c>
      <c r="AB39" s="18">
        <f t="shared" si="4"/>
        <v>0.99081320176930932</v>
      </c>
      <c r="AC39" s="18">
        <f t="shared" si="5"/>
        <v>0.94034954407294835</v>
      </c>
      <c r="AD39" s="18">
        <f t="shared" si="6"/>
        <v>1.2763358778625955</v>
      </c>
      <c r="AE39" s="13"/>
      <c r="AF39" s="13"/>
    </row>
    <row r="40" spans="4:32" x14ac:dyDescent="0.25">
      <c r="D40" s="13"/>
      <c r="E40" s="14" t="s">
        <v>42</v>
      </c>
      <c r="F40" s="14" t="s">
        <v>75</v>
      </c>
      <c r="G40" s="14" t="s">
        <v>76</v>
      </c>
      <c r="H40" s="14"/>
      <c r="I40" s="15">
        <v>2670</v>
      </c>
      <c r="J40" s="15">
        <v>1466.75</v>
      </c>
      <c r="K40" s="15">
        <v>1260</v>
      </c>
      <c r="L40" s="15">
        <v>929</v>
      </c>
      <c r="M40" s="15">
        <v>1980</v>
      </c>
      <c r="N40" s="15">
        <v>1289</v>
      </c>
      <c r="O40" s="15">
        <v>660</v>
      </c>
      <c r="P40" s="15">
        <v>415</v>
      </c>
      <c r="Q40" s="13"/>
      <c r="R40" s="13"/>
      <c r="S40" s="13"/>
      <c r="T40" s="13"/>
      <c r="U40" s="16">
        <v>360</v>
      </c>
      <c r="V40" s="17">
        <f t="shared" si="0"/>
        <v>7.6548611111111109</v>
      </c>
      <c r="W40" s="17">
        <f t="shared" si="1"/>
        <v>3.7333333333333334</v>
      </c>
      <c r="X40" s="13"/>
      <c r="Y40" s="13"/>
      <c r="Z40" s="17">
        <f t="shared" si="2"/>
        <v>11.388194444444444</v>
      </c>
      <c r="AA40" s="18">
        <f t="shared" si="3"/>
        <v>0.54934456928838948</v>
      </c>
      <c r="AB40" s="18">
        <f t="shared" si="4"/>
        <v>0.73730158730158735</v>
      </c>
      <c r="AC40" s="18">
        <f t="shared" si="5"/>
        <v>0.65101010101010104</v>
      </c>
      <c r="AD40" s="18">
        <f t="shared" si="6"/>
        <v>0.62878787878787878</v>
      </c>
      <c r="AE40" s="13"/>
      <c r="AF40" s="13"/>
    </row>
    <row r="41" spans="4:32" x14ac:dyDescent="0.25">
      <c r="D41" s="13"/>
      <c r="E41" s="14" t="s">
        <v>42</v>
      </c>
      <c r="F41" s="14" t="s">
        <v>77</v>
      </c>
      <c r="G41" s="14" t="s">
        <v>37</v>
      </c>
      <c r="H41" s="14"/>
      <c r="I41" s="15">
        <v>2660.5</v>
      </c>
      <c r="J41" s="15">
        <v>2171.75</v>
      </c>
      <c r="K41" s="15">
        <v>1462</v>
      </c>
      <c r="L41" s="15">
        <v>1296</v>
      </c>
      <c r="M41" s="15">
        <v>1320</v>
      </c>
      <c r="N41" s="15">
        <v>1569.3333333333333</v>
      </c>
      <c r="O41" s="15">
        <v>666.5</v>
      </c>
      <c r="P41" s="15">
        <v>627.5</v>
      </c>
      <c r="Q41" s="13"/>
      <c r="R41" s="13"/>
      <c r="S41" s="13"/>
      <c r="T41" s="13"/>
      <c r="U41" s="16">
        <v>787</v>
      </c>
      <c r="V41" s="17">
        <f t="shared" si="0"/>
        <v>4.7536001694197374</v>
      </c>
      <c r="W41" s="17">
        <f t="shared" si="1"/>
        <v>2.4440914866581958</v>
      </c>
      <c r="X41" s="13"/>
      <c r="Y41" s="13"/>
      <c r="Z41" s="17">
        <f t="shared" si="2"/>
        <v>7.1976916560779323</v>
      </c>
      <c r="AA41" s="18">
        <f t="shared" si="3"/>
        <v>0.81629392971246006</v>
      </c>
      <c r="AB41" s="18">
        <f t="shared" si="4"/>
        <v>0.88645690834473323</v>
      </c>
      <c r="AC41" s="18">
        <f t="shared" si="5"/>
        <v>1.1888888888888889</v>
      </c>
      <c r="AD41" s="18">
        <f t="shared" si="6"/>
        <v>0.94148537134283572</v>
      </c>
      <c r="AE41" s="13"/>
      <c r="AF41" s="13"/>
    </row>
    <row r="42" spans="4:32" x14ac:dyDescent="0.25">
      <c r="D42" s="13"/>
      <c r="E42" s="14" t="s">
        <v>42</v>
      </c>
      <c r="F42" s="14" t="s">
        <v>78</v>
      </c>
      <c r="G42" s="14" t="s">
        <v>79</v>
      </c>
      <c r="H42" s="14" t="s">
        <v>80</v>
      </c>
      <c r="I42" s="15">
        <v>2236.5</v>
      </c>
      <c r="J42" s="15">
        <v>2124.0000000000005</v>
      </c>
      <c r="K42" s="15">
        <v>1245</v>
      </c>
      <c r="L42" s="15">
        <v>1008</v>
      </c>
      <c r="M42" s="15">
        <v>1306.5</v>
      </c>
      <c r="N42" s="15">
        <v>1582.9166666666665</v>
      </c>
      <c r="O42" s="15">
        <v>330</v>
      </c>
      <c r="P42" s="15">
        <v>432.75</v>
      </c>
      <c r="Q42" s="13"/>
      <c r="R42" s="13"/>
      <c r="S42" s="13"/>
      <c r="T42" s="13"/>
      <c r="U42" s="16">
        <v>884</v>
      </c>
      <c r="V42" s="17">
        <f t="shared" si="0"/>
        <v>4.1933446455505283</v>
      </c>
      <c r="W42" s="17">
        <f t="shared" si="1"/>
        <v>1.6298076923076923</v>
      </c>
      <c r="X42" s="13"/>
      <c r="Y42" s="13"/>
      <c r="Z42" s="17">
        <f t="shared" si="2"/>
        <v>5.8231523378582208</v>
      </c>
      <c r="AA42" s="18">
        <f t="shared" si="3"/>
        <v>0.94969818913480908</v>
      </c>
      <c r="AB42" s="18">
        <f t="shared" si="4"/>
        <v>0.80963855421686748</v>
      </c>
      <c r="AC42" s="18">
        <f t="shared" si="5"/>
        <v>1.211570353361398</v>
      </c>
      <c r="AD42" s="18">
        <f t="shared" si="6"/>
        <v>1.3113636363636363</v>
      </c>
      <c r="AE42" s="13"/>
      <c r="AF42" s="13"/>
    </row>
    <row r="43" spans="4:32" x14ac:dyDescent="0.25">
      <c r="D43" s="13"/>
      <c r="E43" s="14" t="s">
        <v>81</v>
      </c>
      <c r="F43" s="14" t="s">
        <v>82</v>
      </c>
      <c r="G43" s="14" t="s">
        <v>48</v>
      </c>
      <c r="H43" s="14"/>
      <c r="I43" s="15">
        <v>1063.25</v>
      </c>
      <c r="J43" s="15">
        <v>906</v>
      </c>
      <c r="K43" s="15">
        <v>768.5</v>
      </c>
      <c r="L43" s="15">
        <v>577</v>
      </c>
      <c r="M43" s="15">
        <v>660</v>
      </c>
      <c r="N43" s="15">
        <v>652</v>
      </c>
      <c r="O43" s="15">
        <v>324.5</v>
      </c>
      <c r="P43" s="15">
        <v>179.98333333333332</v>
      </c>
      <c r="Q43" s="13"/>
      <c r="R43" s="13"/>
      <c r="S43" s="13"/>
      <c r="T43" s="13"/>
      <c r="U43" s="16">
        <v>184</v>
      </c>
      <c r="V43" s="17">
        <f t="shared" si="0"/>
        <v>8.4673913043478262</v>
      </c>
      <c r="W43" s="17">
        <f t="shared" si="1"/>
        <v>4.1140398550724635</v>
      </c>
      <c r="X43" s="13"/>
      <c r="Y43" s="13"/>
      <c r="Z43" s="17">
        <f t="shared" si="2"/>
        <v>12.581431159420289</v>
      </c>
      <c r="AA43" s="18">
        <f t="shared" si="3"/>
        <v>0.85210439689630846</v>
      </c>
      <c r="AB43" s="18">
        <f t="shared" si="4"/>
        <v>0.75081327260897857</v>
      </c>
      <c r="AC43" s="18">
        <f t="shared" si="5"/>
        <v>0.98787878787878791</v>
      </c>
      <c r="AD43" s="18">
        <f t="shared" si="6"/>
        <v>0.554648176682075</v>
      </c>
      <c r="AE43" s="13"/>
      <c r="AF43" s="13"/>
    </row>
    <row r="44" spans="4:32" x14ac:dyDescent="0.25">
      <c r="D44" s="13"/>
      <c r="E44" s="14" t="s">
        <v>81</v>
      </c>
      <c r="F44" s="14" t="s">
        <v>83</v>
      </c>
      <c r="G44" s="14" t="s">
        <v>62</v>
      </c>
      <c r="H44" s="14"/>
      <c r="I44" s="15">
        <v>1442</v>
      </c>
      <c r="J44" s="15">
        <v>1202</v>
      </c>
      <c r="K44" s="15">
        <v>721.5</v>
      </c>
      <c r="L44" s="15">
        <v>610</v>
      </c>
      <c r="M44" s="15">
        <v>999.5</v>
      </c>
      <c r="N44" s="15">
        <v>955.5</v>
      </c>
      <c r="O44" s="15">
        <v>330</v>
      </c>
      <c r="P44" s="15">
        <v>308</v>
      </c>
      <c r="Q44" s="13"/>
      <c r="R44" s="13"/>
      <c r="S44" s="13"/>
      <c r="T44" s="13"/>
      <c r="U44" s="16">
        <v>443</v>
      </c>
      <c r="V44" s="17">
        <f t="shared" si="0"/>
        <v>4.8702031602708802</v>
      </c>
      <c r="W44" s="17">
        <f t="shared" si="1"/>
        <v>2.0722347629796838</v>
      </c>
      <c r="X44" s="13"/>
      <c r="Y44" s="13"/>
      <c r="Z44" s="17">
        <f t="shared" si="2"/>
        <v>6.942437923250564</v>
      </c>
      <c r="AA44" s="18">
        <f t="shared" si="3"/>
        <v>0.83356449375866848</v>
      </c>
      <c r="AB44" s="18">
        <f t="shared" si="4"/>
        <v>0.84546084546084543</v>
      </c>
      <c r="AC44" s="18">
        <f t="shared" si="5"/>
        <v>0.95597798899449726</v>
      </c>
      <c r="AD44" s="18">
        <f t="shared" si="6"/>
        <v>0.93333333333333335</v>
      </c>
      <c r="AE44" s="13"/>
      <c r="AF44" s="13"/>
    </row>
    <row r="45" spans="4:32" x14ac:dyDescent="0.25">
      <c r="D45" s="13"/>
      <c r="E45" s="14" t="s">
        <v>81</v>
      </c>
      <c r="F45" s="14" t="s">
        <v>84</v>
      </c>
      <c r="G45" s="14" t="s">
        <v>37</v>
      </c>
      <c r="H45" s="14"/>
      <c r="I45" s="15">
        <v>2901.5</v>
      </c>
      <c r="J45" s="15">
        <v>2388.65</v>
      </c>
      <c r="K45" s="15">
        <v>2325</v>
      </c>
      <c r="L45" s="15">
        <v>2242.0833333333335</v>
      </c>
      <c r="M45" s="15">
        <v>1980</v>
      </c>
      <c r="N45" s="15">
        <v>1907.5166666666667</v>
      </c>
      <c r="O45" s="15">
        <v>1979</v>
      </c>
      <c r="P45" s="15">
        <v>1852.5</v>
      </c>
      <c r="Q45" s="13"/>
      <c r="R45" s="13"/>
      <c r="S45" s="13"/>
      <c r="T45" s="13"/>
      <c r="U45" s="16">
        <v>1298</v>
      </c>
      <c r="V45" s="17">
        <f t="shared" si="0"/>
        <v>3.3098356445814074</v>
      </c>
      <c r="W45" s="17">
        <f t="shared" si="1"/>
        <v>3.1545326142783772</v>
      </c>
      <c r="X45" s="13"/>
      <c r="Y45" s="13"/>
      <c r="Z45" s="17">
        <f t="shared" si="2"/>
        <v>6.4643682588597846</v>
      </c>
      <c r="AA45" s="18">
        <f t="shared" si="3"/>
        <v>0.82324659658797172</v>
      </c>
      <c r="AB45" s="18">
        <f t="shared" si="4"/>
        <v>0.96433691756272411</v>
      </c>
      <c r="AC45" s="18">
        <f t="shared" si="5"/>
        <v>0.96339225589225586</v>
      </c>
      <c r="AD45" s="18">
        <f t="shared" si="6"/>
        <v>0.9360788276907529</v>
      </c>
      <c r="AE45" s="13"/>
      <c r="AF45" s="13"/>
    </row>
    <row r="46" spans="4:32" x14ac:dyDescent="0.25">
      <c r="D46" s="13"/>
      <c r="E46" s="14" t="s">
        <v>81</v>
      </c>
      <c r="F46" s="14" t="s">
        <v>85</v>
      </c>
      <c r="G46" s="14" t="s">
        <v>69</v>
      </c>
      <c r="H46" s="14"/>
      <c r="I46" s="15">
        <v>1396.5</v>
      </c>
      <c r="J46" s="15">
        <v>938.58333333333337</v>
      </c>
      <c r="K46" s="15">
        <v>411.5</v>
      </c>
      <c r="L46" s="15">
        <v>367.5</v>
      </c>
      <c r="M46" s="15">
        <v>660</v>
      </c>
      <c r="N46" s="15">
        <v>606</v>
      </c>
      <c r="O46" s="15">
        <v>330</v>
      </c>
      <c r="P46" s="15">
        <v>215</v>
      </c>
      <c r="Q46" s="13"/>
      <c r="R46" s="13"/>
      <c r="S46" s="13"/>
      <c r="T46" s="13"/>
      <c r="U46" s="16">
        <v>291</v>
      </c>
      <c r="V46" s="17">
        <f t="shared" si="0"/>
        <v>5.3078465063001152</v>
      </c>
      <c r="W46" s="17">
        <f t="shared" si="1"/>
        <v>2.0017182130584192</v>
      </c>
      <c r="X46" s="13"/>
      <c r="Y46" s="13"/>
      <c r="Z46" s="17">
        <f t="shared" si="2"/>
        <v>7.3095647193585345</v>
      </c>
      <c r="AA46" s="18">
        <f t="shared" si="3"/>
        <v>0.67209690893901419</v>
      </c>
      <c r="AB46" s="18">
        <f t="shared" si="4"/>
        <v>0.89307411907654921</v>
      </c>
      <c r="AC46" s="18">
        <f t="shared" si="5"/>
        <v>0.91818181818181821</v>
      </c>
      <c r="AD46" s="18">
        <f t="shared" si="6"/>
        <v>0.65151515151515149</v>
      </c>
      <c r="AE46" s="13"/>
      <c r="AF46" s="13"/>
    </row>
    <row r="47" spans="4:32" x14ac:dyDescent="0.25">
      <c r="D47" s="13"/>
      <c r="E47" s="14" t="s">
        <v>81</v>
      </c>
      <c r="F47" s="14" t="s">
        <v>86</v>
      </c>
      <c r="G47" s="14" t="s">
        <v>71</v>
      </c>
      <c r="H47" s="14"/>
      <c r="I47" s="15">
        <v>2100</v>
      </c>
      <c r="J47" s="15">
        <v>1454.5</v>
      </c>
      <c r="K47" s="15">
        <v>1759</v>
      </c>
      <c r="L47" s="15">
        <v>1194</v>
      </c>
      <c r="M47" s="15">
        <v>990</v>
      </c>
      <c r="N47" s="15">
        <v>967</v>
      </c>
      <c r="O47" s="15">
        <v>660</v>
      </c>
      <c r="P47" s="15">
        <v>287</v>
      </c>
      <c r="Q47" s="13"/>
      <c r="R47" s="13"/>
      <c r="S47" s="13"/>
      <c r="T47" s="13"/>
      <c r="U47" s="16">
        <v>150</v>
      </c>
      <c r="V47" s="17">
        <f t="shared" si="0"/>
        <v>16.143333333333334</v>
      </c>
      <c r="W47" s="17">
        <f t="shared" si="1"/>
        <v>9.8733333333333331</v>
      </c>
      <c r="X47" s="13"/>
      <c r="Y47" s="13"/>
      <c r="Z47" s="17">
        <f t="shared" si="2"/>
        <v>26.016666666666666</v>
      </c>
      <c r="AA47" s="18">
        <f t="shared" si="3"/>
        <v>0.69261904761904758</v>
      </c>
      <c r="AB47" s="18">
        <f t="shared" si="4"/>
        <v>0.67879476975554287</v>
      </c>
      <c r="AC47" s="18">
        <f t="shared" si="5"/>
        <v>0.97676767676767673</v>
      </c>
      <c r="AD47" s="18">
        <f t="shared" si="6"/>
        <v>0.43484848484848487</v>
      </c>
      <c r="AE47" s="13"/>
      <c r="AF47" s="13"/>
    </row>
    <row r="48" spans="4:32" x14ac:dyDescent="0.25">
      <c r="D48" s="13"/>
      <c r="E48" s="14" t="s">
        <v>81</v>
      </c>
      <c r="F48" s="14" t="s">
        <v>87</v>
      </c>
      <c r="G48" s="14" t="s">
        <v>37</v>
      </c>
      <c r="H48" s="14"/>
      <c r="I48" s="15">
        <v>2306</v>
      </c>
      <c r="J48" s="15">
        <v>1956.4166666666665</v>
      </c>
      <c r="K48" s="15">
        <v>1250.75</v>
      </c>
      <c r="L48" s="15">
        <v>1087.4166666666667</v>
      </c>
      <c r="M48" s="15">
        <v>1650</v>
      </c>
      <c r="N48" s="15">
        <v>1597.5</v>
      </c>
      <c r="O48" s="15">
        <v>984</v>
      </c>
      <c r="P48" s="15">
        <v>835</v>
      </c>
      <c r="Q48" s="13"/>
      <c r="R48" s="13"/>
      <c r="S48" s="13"/>
      <c r="T48" s="13"/>
      <c r="U48" s="16">
        <v>554</v>
      </c>
      <c r="V48" s="17">
        <f t="shared" si="0"/>
        <v>6.4150120336943441</v>
      </c>
      <c r="W48" s="17">
        <f t="shared" si="1"/>
        <v>3.4700661853188932</v>
      </c>
      <c r="X48" s="13"/>
      <c r="Y48" s="13"/>
      <c r="Z48" s="17">
        <f t="shared" si="2"/>
        <v>9.885078219013236</v>
      </c>
      <c r="AA48" s="18">
        <f t="shared" si="3"/>
        <v>0.84840271754842433</v>
      </c>
      <c r="AB48" s="18">
        <f t="shared" si="4"/>
        <v>0.86941168632154042</v>
      </c>
      <c r="AC48" s="18">
        <f t="shared" si="5"/>
        <v>0.96818181818181814</v>
      </c>
      <c r="AD48" s="18">
        <f t="shared" si="6"/>
        <v>0.84857723577235777</v>
      </c>
      <c r="AE48" s="13"/>
      <c r="AF48" s="13"/>
    </row>
    <row r="49" spans="4:32" x14ac:dyDescent="0.25">
      <c r="D49" s="13"/>
      <c r="E49" s="14" t="s">
        <v>81</v>
      </c>
      <c r="F49" s="14" t="s">
        <v>60</v>
      </c>
      <c r="G49" s="14" t="s">
        <v>35</v>
      </c>
      <c r="H49" s="14"/>
      <c r="I49" s="15">
        <v>3688.25</v>
      </c>
      <c r="J49" s="15">
        <v>2925.5</v>
      </c>
      <c r="K49" s="15">
        <v>855</v>
      </c>
      <c r="L49" s="15">
        <v>329.5</v>
      </c>
      <c r="M49" s="15">
        <v>2640.25</v>
      </c>
      <c r="N49" s="15">
        <v>2314</v>
      </c>
      <c r="O49" s="15">
        <v>0</v>
      </c>
      <c r="P49" s="15">
        <v>0</v>
      </c>
      <c r="Q49" s="13"/>
      <c r="R49" s="13"/>
      <c r="S49" s="13"/>
      <c r="T49" s="13"/>
      <c r="U49" s="16">
        <v>192</v>
      </c>
      <c r="V49" s="17">
        <f t="shared" si="0"/>
        <v>27.2890625</v>
      </c>
      <c r="W49" s="17">
        <f t="shared" si="1"/>
        <v>1.7161458333333333</v>
      </c>
      <c r="X49" s="13"/>
      <c r="Y49" s="13"/>
      <c r="Z49" s="17">
        <f t="shared" si="2"/>
        <v>29.005208333333332</v>
      </c>
      <c r="AA49" s="18">
        <f t="shared" si="3"/>
        <v>0.7931946044872229</v>
      </c>
      <c r="AB49" s="18">
        <f t="shared" si="4"/>
        <v>0.38538011695906432</v>
      </c>
      <c r="AC49" s="18">
        <f t="shared" si="5"/>
        <v>0.87643215604582903</v>
      </c>
      <c r="AD49" s="18" t="str">
        <f t="shared" si="6"/>
        <v>-</v>
      </c>
      <c r="AE49" s="13"/>
      <c r="AF49" s="13"/>
    </row>
    <row r="50" spans="4:32" x14ac:dyDescent="0.25">
      <c r="D50" s="13"/>
      <c r="E50" s="14" t="s">
        <v>81</v>
      </c>
      <c r="F50" s="14" t="s">
        <v>88</v>
      </c>
      <c r="G50" s="14" t="s">
        <v>46</v>
      </c>
      <c r="H50" s="14"/>
      <c r="I50" s="15">
        <v>1845</v>
      </c>
      <c r="J50" s="15">
        <v>1784.3333333333333</v>
      </c>
      <c r="K50" s="15">
        <v>374.5</v>
      </c>
      <c r="L50" s="15">
        <v>369.5</v>
      </c>
      <c r="M50" s="15">
        <v>1650</v>
      </c>
      <c r="N50" s="15">
        <v>1615</v>
      </c>
      <c r="O50" s="15">
        <v>330</v>
      </c>
      <c r="P50" s="15">
        <v>305.5</v>
      </c>
      <c r="Q50" s="13"/>
      <c r="R50" s="13"/>
      <c r="S50" s="13"/>
      <c r="T50" s="13"/>
      <c r="U50" s="16">
        <v>111</v>
      </c>
      <c r="V50" s="17">
        <f t="shared" si="0"/>
        <v>30.624624624624623</v>
      </c>
      <c r="W50" s="17">
        <f t="shared" si="1"/>
        <v>6.0810810810810807</v>
      </c>
      <c r="X50" s="13"/>
      <c r="Y50" s="13"/>
      <c r="Z50" s="17">
        <f t="shared" si="2"/>
        <v>36.705705705705704</v>
      </c>
      <c r="AA50" s="18">
        <f t="shared" si="3"/>
        <v>0.96711833785004508</v>
      </c>
      <c r="AB50" s="18">
        <f t="shared" si="4"/>
        <v>0.986648865153538</v>
      </c>
      <c r="AC50" s="18">
        <f t="shared" si="5"/>
        <v>0.97878787878787876</v>
      </c>
      <c r="AD50" s="18">
        <f t="shared" si="6"/>
        <v>0.92575757575757578</v>
      </c>
      <c r="AE50" s="13"/>
      <c r="AF50" s="13"/>
    </row>
    <row r="51" spans="4:32" x14ac:dyDescent="0.25">
      <c r="D51" s="13"/>
      <c r="E51" s="14" t="s">
        <v>81</v>
      </c>
      <c r="F51" s="14" t="s">
        <v>89</v>
      </c>
      <c r="G51" s="14" t="s">
        <v>46</v>
      </c>
      <c r="H51" s="14"/>
      <c r="I51" s="15">
        <v>1263.5</v>
      </c>
      <c r="J51" s="15">
        <v>1214.8333333333335</v>
      </c>
      <c r="K51" s="15">
        <v>786</v>
      </c>
      <c r="L51" s="15">
        <v>554.5</v>
      </c>
      <c r="M51" s="15">
        <v>660</v>
      </c>
      <c r="N51" s="15">
        <v>659.75</v>
      </c>
      <c r="O51" s="15">
        <v>341</v>
      </c>
      <c r="P51" s="15">
        <v>309</v>
      </c>
      <c r="Q51" s="13"/>
      <c r="R51" s="13"/>
      <c r="S51" s="13"/>
      <c r="T51" s="13"/>
      <c r="U51" s="16">
        <v>240</v>
      </c>
      <c r="V51" s="17">
        <f t="shared" si="0"/>
        <v>7.8107638888888893</v>
      </c>
      <c r="W51" s="17">
        <f t="shared" si="1"/>
        <v>3.5979166666666669</v>
      </c>
      <c r="X51" s="13"/>
      <c r="Y51" s="13"/>
      <c r="Z51" s="17">
        <f t="shared" si="2"/>
        <v>11.408680555555556</v>
      </c>
      <c r="AA51" s="18">
        <f t="shared" si="3"/>
        <v>0.96148265400342969</v>
      </c>
      <c r="AB51" s="18">
        <f t="shared" si="4"/>
        <v>0.70547073791348602</v>
      </c>
      <c r="AC51" s="18">
        <f t="shared" si="5"/>
        <v>0.99962121212121213</v>
      </c>
      <c r="AD51" s="18">
        <f t="shared" si="6"/>
        <v>0.90615835777126097</v>
      </c>
      <c r="AE51" s="13"/>
      <c r="AF51" s="13"/>
    </row>
    <row r="52" spans="4:32" x14ac:dyDescent="0.25">
      <c r="D52" s="13"/>
      <c r="E52" s="14" t="s">
        <v>81</v>
      </c>
      <c r="F52" s="14" t="s">
        <v>75</v>
      </c>
      <c r="G52" s="14" t="s">
        <v>76</v>
      </c>
      <c r="H52" s="14"/>
      <c r="I52" s="15">
        <v>1257</v>
      </c>
      <c r="J52" s="15">
        <v>1018</v>
      </c>
      <c r="K52" s="15">
        <v>361</v>
      </c>
      <c r="L52" s="15">
        <v>482.75</v>
      </c>
      <c r="M52" s="15">
        <v>990</v>
      </c>
      <c r="N52" s="15">
        <v>737</v>
      </c>
      <c r="O52" s="15">
        <v>330</v>
      </c>
      <c r="P52" s="15">
        <v>308</v>
      </c>
      <c r="Q52" s="13"/>
      <c r="R52" s="13"/>
      <c r="S52" s="13"/>
      <c r="T52" s="13"/>
      <c r="U52" s="16">
        <v>167</v>
      </c>
      <c r="V52" s="17">
        <f t="shared" si="0"/>
        <v>10.508982035928144</v>
      </c>
      <c r="W52" s="17">
        <f t="shared" si="1"/>
        <v>4.7350299401197606</v>
      </c>
      <c r="X52" s="13"/>
      <c r="Y52" s="13"/>
      <c r="Z52" s="17">
        <f t="shared" si="2"/>
        <v>15.244011976047904</v>
      </c>
      <c r="AA52" s="18">
        <f t="shared" si="3"/>
        <v>0.80986475735879082</v>
      </c>
      <c r="AB52" s="18">
        <f t="shared" si="4"/>
        <v>1.3372576177285318</v>
      </c>
      <c r="AC52" s="18">
        <f t="shared" si="5"/>
        <v>0.74444444444444446</v>
      </c>
      <c r="AD52" s="18">
        <f t="shared" si="6"/>
        <v>0.93333333333333335</v>
      </c>
      <c r="AE52" s="13"/>
      <c r="AF52" s="13"/>
    </row>
    <row r="53" spans="4:32" x14ac:dyDescent="0.25">
      <c r="D53" s="13"/>
      <c r="E53" s="14" t="s">
        <v>81</v>
      </c>
      <c r="F53" s="14" t="s">
        <v>90</v>
      </c>
      <c r="G53" s="14" t="s">
        <v>69</v>
      </c>
      <c r="H53" s="14"/>
      <c r="I53" s="15">
        <v>2007.5</v>
      </c>
      <c r="J53" s="15">
        <v>1652.75</v>
      </c>
      <c r="K53" s="15">
        <v>1449.75</v>
      </c>
      <c r="L53" s="15">
        <v>1206.5</v>
      </c>
      <c r="M53" s="15">
        <v>990</v>
      </c>
      <c r="N53" s="15">
        <v>989.25</v>
      </c>
      <c r="O53" s="15">
        <v>660</v>
      </c>
      <c r="P53" s="15">
        <v>732.75</v>
      </c>
      <c r="Q53" s="13"/>
      <c r="R53" s="13"/>
      <c r="S53" s="13"/>
      <c r="T53" s="13"/>
      <c r="U53" s="16">
        <v>730</v>
      </c>
      <c r="V53" s="17">
        <f t="shared" si="0"/>
        <v>3.6191780821917807</v>
      </c>
      <c r="W53" s="17">
        <f t="shared" si="1"/>
        <v>2.6565068493150683</v>
      </c>
      <c r="X53" s="13"/>
      <c r="Y53" s="13"/>
      <c r="Z53" s="17">
        <f t="shared" si="2"/>
        <v>6.2756849315068495</v>
      </c>
      <c r="AA53" s="18">
        <f t="shared" si="3"/>
        <v>0.82328767123287672</v>
      </c>
      <c r="AB53" s="18">
        <f t="shared" si="4"/>
        <v>0.83221245042248659</v>
      </c>
      <c r="AC53" s="18">
        <f t="shared" si="5"/>
        <v>0.99924242424242427</v>
      </c>
      <c r="AD53" s="18">
        <f t="shared" si="6"/>
        <v>1.1102272727272726</v>
      </c>
      <c r="AE53" s="13"/>
      <c r="AF53" s="13"/>
    </row>
    <row r="54" spans="4:32" x14ac:dyDescent="0.25">
      <c r="D54" s="13"/>
      <c r="E54" s="14" t="s">
        <v>81</v>
      </c>
      <c r="F54" s="14" t="s">
        <v>77</v>
      </c>
      <c r="G54" s="14" t="s">
        <v>37</v>
      </c>
      <c r="H54" s="14"/>
      <c r="I54" s="15">
        <v>1643.5</v>
      </c>
      <c r="J54" s="15">
        <v>1456.0833333333333</v>
      </c>
      <c r="K54" s="15">
        <v>1662</v>
      </c>
      <c r="L54" s="15">
        <v>1424.5</v>
      </c>
      <c r="M54" s="15">
        <v>1320</v>
      </c>
      <c r="N54" s="15">
        <v>1142.5</v>
      </c>
      <c r="O54" s="15">
        <v>657.5</v>
      </c>
      <c r="P54" s="15">
        <v>696</v>
      </c>
      <c r="Q54" s="13"/>
      <c r="R54" s="13"/>
      <c r="S54" s="13"/>
      <c r="T54" s="13"/>
      <c r="U54" s="16">
        <v>640</v>
      </c>
      <c r="V54" s="17">
        <f t="shared" si="0"/>
        <v>4.0602864583333327</v>
      </c>
      <c r="W54" s="17">
        <f t="shared" si="1"/>
        <v>3.3132812500000002</v>
      </c>
      <c r="X54" s="13"/>
      <c r="Y54" s="13"/>
      <c r="Z54" s="17">
        <f t="shared" si="2"/>
        <v>7.3735677083333329</v>
      </c>
      <c r="AA54" s="18">
        <f t="shared" si="3"/>
        <v>0.88596491228070173</v>
      </c>
      <c r="AB54" s="18">
        <f t="shared" si="4"/>
        <v>0.85709987966305656</v>
      </c>
      <c r="AC54" s="18">
        <f t="shared" si="5"/>
        <v>0.86553030303030298</v>
      </c>
      <c r="AD54" s="18">
        <f t="shared" si="6"/>
        <v>1.0585551330798479</v>
      </c>
      <c r="AE54" s="13"/>
      <c r="AF54" s="13"/>
    </row>
    <row r="55" spans="4:32" x14ac:dyDescent="0.25">
      <c r="D55" s="13"/>
      <c r="E55" s="14" t="s">
        <v>81</v>
      </c>
      <c r="F55" s="14" t="s">
        <v>91</v>
      </c>
      <c r="G55" s="14" t="s">
        <v>40</v>
      </c>
      <c r="H55" s="14"/>
      <c r="I55" s="15">
        <v>1814.2</v>
      </c>
      <c r="J55" s="15">
        <v>1586.25</v>
      </c>
      <c r="K55" s="15">
        <v>1462</v>
      </c>
      <c r="L55" s="15">
        <v>1310.5</v>
      </c>
      <c r="M55" s="15">
        <v>990</v>
      </c>
      <c r="N55" s="15">
        <v>985.5</v>
      </c>
      <c r="O55" s="15">
        <v>660</v>
      </c>
      <c r="P55" s="15">
        <v>577.5</v>
      </c>
      <c r="Q55" s="13"/>
      <c r="R55" s="13"/>
      <c r="S55" s="13"/>
      <c r="T55" s="13"/>
      <c r="U55" s="16">
        <v>766</v>
      </c>
      <c r="V55" s="17">
        <f t="shared" si="0"/>
        <v>3.3573759791122715</v>
      </c>
      <c r="W55" s="17">
        <f t="shared" si="1"/>
        <v>2.464751958224543</v>
      </c>
      <c r="X55" s="13"/>
      <c r="Y55" s="13"/>
      <c r="Z55" s="17">
        <f t="shared" si="2"/>
        <v>5.8221279373368144</v>
      </c>
      <c r="AA55" s="18">
        <f t="shared" si="3"/>
        <v>0.87435233160621761</v>
      </c>
      <c r="AB55" s="18">
        <f t="shared" si="4"/>
        <v>0.896374829001368</v>
      </c>
      <c r="AC55" s="18">
        <f t="shared" si="5"/>
        <v>0.99545454545454548</v>
      </c>
      <c r="AD55" s="18">
        <f t="shared" si="6"/>
        <v>0.875</v>
      </c>
      <c r="AE55" s="13"/>
      <c r="AF55" s="13"/>
    </row>
    <row r="56" spans="4:32" x14ac:dyDescent="0.25">
      <c r="D56" s="13"/>
      <c r="E56" s="14" t="s">
        <v>81</v>
      </c>
      <c r="F56" s="14" t="s">
        <v>92</v>
      </c>
      <c r="G56" s="14" t="s">
        <v>40</v>
      </c>
      <c r="H56" s="14"/>
      <c r="I56" s="15">
        <v>2198</v>
      </c>
      <c r="J56" s="15">
        <v>1276.9333333333334</v>
      </c>
      <c r="K56" s="15">
        <v>1245</v>
      </c>
      <c r="L56" s="15">
        <v>1287</v>
      </c>
      <c r="M56" s="15">
        <v>990</v>
      </c>
      <c r="N56" s="15">
        <v>933.4666666666667</v>
      </c>
      <c r="O56" s="15">
        <v>660</v>
      </c>
      <c r="P56" s="15">
        <v>657</v>
      </c>
      <c r="Q56" s="13"/>
      <c r="R56" s="13"/>
      <c r="S56" s="13"/>
      <c r="T56" s="13"/>
      <c r="U56" s="16">
        <v>628</v>
      </c>
      <c r="V56" s="17">
        <f t="shared" si="0"/>
        <v>3.5197452229299366</v>
      </c>
      <c r="W56" s="17">
        <f t="shared" si="1"/>
        <v>3.0955414012738856</v>
      </c>
      <c r="X56" s="13"/>
      <c r="Y56" s="13"/>
      <c r="Z56" s="17">
        <f t="shared" si="2"/>
        <v>6.6152866242038213</v>
      </c>
      <c r="AA56" s="18">
        <f t="shared" si="3"/>
        <v>0.580952380952381</v>
      </c>
      <c r="AB56" s="18">
        <f t="shared" si="4"/>
        <v>1.0337349397590361</v>
      </c>
      <c r="AC56" s="18">
        <f t="shared" si="5"/>
        <v>0.9428956228956229</v>
      </c>
      <c r="AD56" s="18">
        <f t="shared" si="6"/>
        <v>0.99545454545454548</v>
      </c>
      <c r="AE56" s="13"/>
      <c r="AF56" s="13"/>
    </row>
    <row r="57" spans="4:32" x14ac:dyDescent="0.25">
      <c r="D57" s="13"/>
      <c r="E57" s="14" t="s">
        <v>81</v>
      </c>
      <c r="F57" s="14" t="s">
        <v>93</v>
      </c>
      <c r="G57" s="14" t="s">
        <v>50</v>
      </c>
      <c r="H57" s="14"/>
      <c r="I57" s="15">
        <v>2082</v>
      </c>
      <c r="J57" s="15">
        <v>1406.4833333333336</v>
      </c>
      <c r="K57" s="15">
        <v>1642</v>
      </c>
      <c r="L57" s="15">
        <v>1519.8333333333333</v>
      </c>
      <c r="M57" s="15">
        <v>990</v>
      </c>
      <c r="N57" s="15">
        <v>932</v>
      </c>
      <c r="O57" s="15">
        <v>990</v>
      </c>
      <c r="P57" s="15">
        <v>898.5</v>
      </c>
      <c r="Q57" s="13"/>
      <c r="R57" s="13"/>
      <c r="S57" s="13"/>
      <c r="T57" s="13"/>
      <c r="U57" s="16">
        <v>827</v>
      </c>
      <c r="V57" s="17">
        <f t="shared" si="0"/>
        <v>2.8276702942361953</v>
      </c>
      <c r="W57" s="17">
        <f t="shared" si="1"/>
        <v>2.9242241031841996</v>
      </c>
      <c r="X57" s="13"/>
      <c r="Y57" s="13"/>
      <c r="Z57" s="17">
        <f t="shared" si="2"/>
        <v>5.7518943974203953</v>
      </c>
      <c r="AA57" s="18">
        <f t="shared" si="3"/>
        <v>0.67554434838296518</v>
      </c>
      <c r="AB57" s="18">
        <f t="shared" si="4"/>
        <v>0.92559886317498985</v>
      </c>
      <c r="AC57" s="18">
        <f t="shared" si="5"/>
        <v>0.94141414141414137</v>
      </c>
      <c r="AD57" s="18">
        <f t="shared" si="6"/>
        <v>0.90757575757575759</v>
      </c>
      <c r="AE57" s="13"/>
      <c r="AF57" s="13"/>
    </row>
    <row r="58" spans="4:32" x14ac:dyDescent="0.25">
      <c r="D58" s="13"/>
      <c r="E58" s="14" t="s">
        <v>81</v>
      </c>
      <c r="F58" s="14" t="s">
        <v>94</v>
      </c>
      <c r="G58" s="14" t="s">
        <v>50</v>
      </c>
      <c r="H58" s="14"/>
      <c r="I58" s="15">
        <v>2209.5</v>
      </c>
      <c r="J58" s="15">
        <v>1825.5</v>
      </c>
      <c r="K58" s="15">
        <v>1678</v>
      </c>
      <c r="L58" s="15">
        <v>1582</v>
      </c>
      <c r="M58" s="15">
        <v>990</v>
      </c>
      <c r="N58" s="15">
        <v>1031</v>
      </c>
      <c r="O58" s="15">
        <v>989</v>
      </c>
      <c r="P58" s="15">
        <v>1043.0166666666667</v>
      </c>
      <c r="Q58" s="13"/>
      <c r="R58" s="13"/>
      <c r="S58" s="13"/>
      <c r="T58" s="13"/>
      <c r="U58" s="16">
        <v>812</v>
      </c>
      <c r="V58" s="17">
        <f t="shared" si="0"/>
        <v>3.5178571428571428</v>
      </c>
      <c r="W58" s="17">
        <f t="shared" si="1"/>
        <v>3.232779146141215</v>
      </c>
      <c r="X58" s="13"/>
      <c r="Y58" s="13"/>
      <c r="Z58" s="17">
        <f t="shared" si="2"/>
        <v>6.7506362889983578</v>
      </c>
      <c r="AA58" s="18">
        <f t="shared" si="3"/>
        <v>0.82620502376103189</v>
      </c>
      <c r="AB58" s="18">
        <f t="shared" si="4"/>
        <v>0.94278903456495833</v>
      </c>
      <c r="AC58" s="18">
        <f t="shared" si="5"/>
        <v>1.0414141414141413</v>
      </c>
      <c r="AD58" s="18">
        <f t="shared" si="6"/>
        <v>1.0546174587125041</v>
      </c>
      <c r="AE58" s="13"/>
      <c r="AF58" s="13"/>
    </row>
    <row r="59" spans="4:32" x14ac:dyDescent="0.25">
      <c r="D59" s="13"/>
      <c r="E59" s="14" t="s">
        <v>81</v>
      </c>
      <c r="F59" s="19" t="s">
        <v>95</v>
      </c>
      <c r="G59" s="14" t="s">
        <v>80</v>
      </c>
      <c r="H59" s="14" t="s">
        <v>79</v>
      </c>
      <c r="I59" s="15">
        <v>1611</v>
      </c>
      <c r="J59" s="15">
        <v>1189.0833333333333</v>
      </c>
      <c r="K59" s="15">
        <v>1042.25</v>
      </c>
      <c r="L59" s="15">
        <v>985.5</v>
      </c>
      <c r="M59" s="15">
        <v>657.5</v>
      </c>
      <c r="N59" s="15">
        <v>657.5</v>
      </c>
      <c r="O59" s="15">
        <v>525</v>
      </c>
      <c r="P59" s="15">
        <v>516</v>
      </c>
      <c r="Q59" s="13"/>
      <c r="R59" s="13"/>
      <c r="S59" s="13"/>
      <c r="T59" s="13"/>
      <c r="U59" s="16">
        <v>569</v>
      </c>
      <c r="V59" s="17">
        <f t="shared" si="0"/>
        <v>3.2453134153485648</v>
      </c>
      <c r="W59" s="17">
        <f t="shared" si="1"/>
        <v>2.63884007029877</v>
      </c>
      <c r="X59" s="13"/>
      <c r="Y59" s="13"/>
      <c r="Z59" s="17">
        <f t="shared" si="2"/>
        <v>5.8841534856473343</v>
      </c>
      <c r="AA59" s="18">
        <f t="shared" si="3"/>
        <v>0.73810262776743218</v>
      </c>
      <c r="AB59" s="18">
        <f t="shared" si="4"/>
        <v>0.94555049172463423</v>
      </c>
      <c r="AC59" s="18">
        <f t="shared" si="5"/>
        <v>1</v>
      </c>
      <c r="AD59" s="18">
        <f t="shared" si="6"/>
        <v>0.98285714285714287</v>
      </c>
      <c r="AE59" s="13"/>
      <c r="AF59" s="13"/>
    </row>
    <row r="60" spans="4:32" x14ac:dyDescent="0.25">
      <c r="D60" s="13"/>
      <c r="E60" s="14" t="s">
        <v>81</v>
      </c>
      <c r="F60" s="14" t="s">
        <v>96</v>
      </c>
      <c r="G60" s="14" t="s">
        <v>53</v>
      </c>
      <c r="H60" s="14" t="s">
        <v>62</v>
      </c>
      <c r="I60" s="15">
        <v>2205.25</v>
      </c>
      <c r="J60" s="15">
        <v>1673.75</v>
      </c>
      <c r="K60" s="15">
        <v>1668.5</v>
      </c>
      <c r="L60" s="15">
        <v>1495.5</v>
      </c>
      <c r="M60" s="15">
        <v>990</v>
      </c>
      <c r="N60" s="15">
        <v>952.5</v>
      </c>
      <c r="O60" s="15">
        <v>652</v>
      </c>
      <c r="P60" s="15">
        <v>646.26666666666665</v>
      </c>
      <c r="Q60" s="13"/>
      <c r="R60" s="13"/>
      <c r="S60" s="13"/>
      <c r="T60" s="13"/>
      <c r="U60" s="16">
        <v>786</v>
      </c>
      <c r="V60" s="17">
        <f t="shared" si="0"/>
        <v>3.3412849872773536</v>
      </c>
      <c r="W60" s="17">
        <f t="shared" si="1"/>
        <v>2.7248939779474126</v>
      </c>
      <c r="X60" s="13"/>
      <c r="Y60" s="13"/>
      <c r="Z60" s="17">
        <f t="shared" si="2"/>
        <v>6.0661789652247666</v>
      </c>
      <c r="AA60" s="18">
        <f t="shared" si="3"/>
        <v>0.75898424214941618</v>
      </c>
      <c r="AB60" s="18">
        <f t="shared" si="4"/>
        <v>0.89631405454000601</v>
      </c>
      <c r="AC60" s="18">
        <f t="shared" si="5"/>
        <v>0.96212121212121215</v>
      </c>
      <c r="AD60" s="18">
        <f t="shared" si="6"/>
        <v>0.99120654396728014</v>
      </c>
      <c r="AE60" s="13"/>
      <c r="AF60" s="13"/>
    </row>
    <row r="61" spans="4:32" x14ac:dyDescent="0.25">
      <c r="D61" s="13"/>
      <c r="E61" s="14" t="s">
        <v>81</v>
      </c>
      <c r="F61" s="19" t="s">
        <v>97</v>
      </c>
      <c r="G61" s="14" t="s">
        <v>56</v>
      </c>
      <c r="H61" s="14" t="s">
        <v>62</v>
      </c>
      <c r="I61" s="15">
        <v>2218.4833333333336</v>
      </c>
      <c r="J61" s="15">
        <v>1853.1666666666667</v>
      </c>
      <c r="K61" s="15">
        <v>1838.9833333333333</v>
      </c>
      <c r="L61" s="15">
        <v>1627.5</v>
      </c>
      <c r="M61" s="15">
        <v>990</v>
      </c>
      <c r="N61" s="15">
        <v>1008.25</v>
      </c>
      <c r="O61" s="15">
        <v>990</v>
      </c>
      <c r="P61" s="15">
        <v>996.5</v>
      </c>
      <c r="Q61" s="13"/>
      <c r="R61" s="13"/>
      <c r="S61" s="13"/>
      <c r="T61" s="13"/>
      <c r="U61" s="16">
        <v>850</v>
      </c>
      <c r="V61" s="17">
        <f t="shared" si="0"/>
        <v>3.3663725490196081</v>
      </c>
      <c r="W61" s="17">
        <f t="shared" si="1"/>
        <v>3.0870588235294116</v>
      </c>
      <c r="X61" s="13"/>
      <c r="Y61" s="13"/>
      <c r="Z61" s="17">
        <f t="shared" si="2"/>
        <v>6.4534313725490202</v>
      </c>
      <c r="AA61" s="18">
        <f t="shared" si="3"/>
        <v>0.83533044347114016</v>
      </c>
      <c r="AB61" s="18">
        <f t="shared" si="4"/>
        <v>0.88499986405532038</v>
      </c>
      <c r="AC61" s="18">
        <f t="shared" si="5"/>
        <v>1.0184343434343435</v>
      </c>
      <c r="AD61" s="18">
        <f t="shared" si="6"/>
        <v>1.0065656565656567</v>
      </c>
      <c r="AE61" s="13"/>
      <c r="AF61" s="13"/>
    </row>
  </sheetData>
  <mergeCells count="35">
    <mergeCell ref="AF12:AF13"/>
    <mergeCell ref="Z12:Z13"/>
    <mergeCell ref="AA12:AA13"/>
    <mergeCell ref="AB12:AB13"/>
    <mergeCell ref="AC12:AC13"/>
    <mergeCell ref="AD12:AD13"/>
    <mergeCell ref="AE12:AE13"/>
    <mergeCell ref="S12:T12"/>
    <mergeCell ref="U12:U13"/>
    <mergeCell ref="V12:V13"/>
    <mergeCell ref="W12:W13"/>
    <mergeCell ref="X12:X13"/>
    <mergeCell ref="Y12:Y13"/>
    <mergeCell ref="AC11:AD11"/>
    <mergeCell ref="AE11:AF11"/>
    <mergeCell ref="D12:E12"/>
    <mergeCell ref="F12:F13"/>
    <mergeCell ref="G12:H12"/>
    <mergeCell ref="I12:J12"/>
    <mergeCell ref="K12:L12"/>
    <mergeCell ref="M12:N12"/>
    <mergeCell ref="O12:P12"/>
    <mergeCell ref="Q12:R12"/>
    <mergeCell ref="D11:E11"/>
    <mergeCell ref="I11:L11"/>
    <mergeCell ref="M11:P11"/>
    <mergeCell ref="Q11:T11"/>
    <mergeCell ref="U11:Z11"/>
    <mergeCell ref="AA11:AB11"/>
    <mergeCell ref="D2:AF3"/>
    <mergeCell ref="F5:J5"/>
    <mergeCell ref="F7:N7"/>
    <mergeCell ref="F8:N8"/>
    <mergeCell ref="F9:N9"/>
    <mergeCell ref="D10:E10"/>
  </mergeCells>
  <hyperlinks>
    <hyperlink ref="F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heetViews>
  <sheetFormatPr defaultRowHeight="15" x14ac:dyDescent="0.25"/>
  <cols>
    <col min="1" max="1" width="2.140625" style="21" customWidth="1"/>
    <col min="2" max="2" width="14.85546875" customWidth="1"/>
    <col min="3" max="6" width="21.5703125" customWidth="1"/>
    <col min="7" max="7" width="13.42578125" customWidth="1"/>
    <col min="8" max="8" width="2.5703125" customWidth="1"/>
    <col min="9" max="11" width="14.140625" customWidth="1"/>
  </cols>
  <sheetData>
    <row r="1" spans="1:11" ht="18.75" x14ac:dyDescent="0.3">
      <c r="B1" s="22" t="s">
        <v>98</v>
      </c>
      <c r="D1" s="23"/>
      <c r="F1" s="23" t="s">
        <v>153</v>
      </c>
    </row>
    <row r="2" spans="1:11" ht="15.75" thickBot="1" x14ac:dyDescent="0.3">
      <c r="B2" s="24"/>
    </row>
    <row r="3" spans="1:11" ht="15.75" thickBot="1" x14ac:dyDescent="0.3">
      <c r="B3" s="92" t="s">
        <v>99</v>
      </c>
      <c r="C3" s="93" t="s">
        <v>100</v>
      </c>
      <c r="D3" s="93" t="s">
        <v>101</v>
      </c>
      <c r="E3" s="93" t="s">
        <v>102</v>
      </c>
      <c r="F3" s="93" t="s">
        <v>103</v>
      </c>
      <c r="G3" s="95" t="s">
        <v>104</v>
      </c>
      <c r="I3" s="88" t="s">
        <v>105</v>
      </c>
      <c r="J3" s="89"/>
      <c r="K3" s="90"/>
    </row>
    <row r="4" spans="1:11" ht="15.75" thickBot="1" x14ac:dyDescent="0.3">
      <c r="B4" s="92"/>
      <c r="C4" s="93"/>
      <c r="D4" s="93"/>
      <c r="E4" s="93"/>
      <c r="F4" s="93"/>
      <c r="G4" s="95"/>
      <c r="I4" s="91" t="s">
        <v>106</v>
      </c>
      <c r="J4" s="91" t="s">
        <v>107</v>
      </c>
      <c r="K4" s="91" t="s">
        <v>108</v>
      </c>
    </row>
    <row r="5" spans="1:11" ht="15.75" thickBot="1" x14ac:dyDescent="0.3">
      <c r="B5" s="92"/>
      <c r="C5" s="94"/>
      <c r="D5" s="94"/>
      <c r="E5" s="94"/>
      <c r="F5" s="94"/>
      <c r="G5" s="95"/>
      <c r="I5" s="91"/>
      <c r="J5" s="91"/>
      <c r="K5" s="91"/>
    </row>
    <row r="6" spans="1:11" ht="15.75" thickBot="1" x14ac:dyDescent="0.3">
      <c r="A6" s="21" t="s">
        <v>33</v>
      </c>
      <c r="B6" s="25" t="s">
        <v>109</v>
      </c>
      <c r="C6" s="26">
        <v>0.7201662037934079</v>
      </c>
      <c r="D6" s="26">
        <v>0.96454870608037024</v>
      </c>
      <c r="E6" s="26">
        <v>0.91138554869461597</v>
      </c>
      <c r="F6" s="26">
        <v>0.97136659436008677</v>
      </c>
      <c r="G6" s="26">
        <v>0.86235728388702904</v>
      </c>
      <c r="I6" s="27">
        <v>5.4282278949315579</v>
      </c>
      <c r="J6" s="27">
        <v>3.7866259711431742</v>
      </c>
      <c r="K6" s="27">
        <v>9.2911579726230116</v>
      </c>
    </row>
    <row r="7" spans="1:11" ht="15.75" thickBot="1" x14ac:dyDescent="0.3">
      <c r="A7" s="21" t="s">
        <v>42</v>
      </c>
      <c r="B7" s="25" t="s">
        <v>110</v>
      </c>
      <c r="C7" s="26">
        <v>0.84645061128066568</v>
      </c>
      <c r="D7" s="26">
        <v>0.91072699807268231</v>
      </c>
      <c r="E7" s="26">
        <v>0.96835923215055697</v>
      </c>
      <c r="F7" s="26">
        <v>1.0319712078703551</v>
      </c>
      <c r="G7" s="26">
        <v>0.91701794254152214</v>
      </c>
      <c r="I7" s="27">
        <v>4.6882233171346286</v>
      </c>
      <c r="J7" s="27">
        <v>2.8703259989200869</v>
      </c>
      <c r="K7" s="27">
        <v>7.68830768538517</v>
      </c>
    </row>
    <row r="8" spans="1:11" ht="15.75" thickBot="1" x14ac:dyDescent="0.3">
      <c r="A8" s="21" t="s">
        <v>81</v>
      </c>
      <c r="B8" s="25" t="s">
        <v>111</v>
      </c>
      <c r="C8" s="26">
        <v>0.79750002908087436</v>
      </c>
      <c r="D8" s="26">
        <v>0.86918503598521979</v>
      </c>
      <c r="E8" s="26">
        <v>0.94749146098444426</v>
      </c>
      <c r="F8" s="26">
        <v>0.91700425005379815</v>
      </c>
      <c r="G8" s="26">
        <v>0.85889508440127615</v>
      </c>
      <c r="I8" s="27">
        <v>4.9181529595624145</v>
      </c>
      <c r="J8" s="27">
        <v>3.0881617503418637</v>
      </c>
      <c r="K8" s="27">
        <v>8.2586996158103787</v>
      </c>
    </row>
    <row r="9" spans="1:11" ht="15.75" thickBot="1" x14ac:dyDescent="0.3">
      <c r="B9" s="25" t="s">
        <v>112</v>
      </c>
      <c r="C9" s="26">
        <v>0.81604347579091885</v>
      </c>
      <c r="D9" s="26">
        <v>0.89820008185177314</v>
      </c>
      <c r="E9" s="26">
        <v>0.95575587002878848</v>
      </c>
      <c r="F9" s="26">
        <v>0.98066877680603026</v>
      </c>
      <c r="G9" s="26">
        <v>0.88899763944884025</v>
      </c>
      <c r="I9" s="27">
        <v>4.8255299870916488</v>
      </c>
      <c r="J9" s="27">
        <v>3.0148514298480791</v>
      </c>
      <c r="K9" s="27">
        <v>8.0133005659815311</v>
      </c>
    </row>
    <row r="11" spans="1:11" ht="18.75" x14ac:dyDescent="0.3">
      <c r="B11" s="22" t="s">
        <v>113</v>
      </c>
      <c r="F11" s="23" t="s">
        <v>153</v>
      </c>
    </row>
    <row r="12" spans="1:11" ht="15.75" thickBot="1" x14ac:dyDescent="0.3">
      <c r="B12" s="28"/>
      <c r="C12" s="29"/>
      <c r="D12" s="29"/>
      <c r="E12" s="29"/>
      <c r="F12" s="29"/>
      <c r="G12" s="29"/>
      <c r="H12" s="30"/>
      <c r="I12" s="29"/>
      <c r="J12" s="29"/>
      <c r="K12" s="29"/>
    </row>
    <row r="13" spans="1:11" ht="15.75" customHeight="1" thickBot="1" x14ac:dyDescent="0.3">
      <c r="B13" s="92" t="s">
        <v>99</v>
      </c>
      <c r="C13" s="93" t="s">
        <v>100</v>
      </c>
      <c r="D13" s="93" t="s">
        <v>101</v>
      </c>
      <c r="E13" s="93" t="s">
        <v>102</v>
      </c>
      <c r="F13" s="93" t="s">
        <v>103</v>
      </c>
      <c r="G13" s="95" t="s">
        <v>104</v>
      </c>
      <c r="I13" s="88" t="s">
        <v>105</v>
      </c>
      <c r="J13" s="89"/>
      <c r="K13" s="90"/>
    </row>
    <row r="14" spans="1:11" ht="15.75" thickBot="1" x14ac:dyDescent="0.3">
      <c r="B14" s="92"/>
      <c r="C14" s="93"/>
      <c r="D14" s="93"/>
      <c r="E14" s="93"/>
      <c r="F14" s="93"/>
      <c r="G14" s="95"/>
      <c r="I14" s="91" t="s">
        <v>106</v>
      </c>
      <c r="J14" s="91" t="s">
        <v>107</v>
      </c>
      <c r="K14" s="91" t="s">
        <v>108</v>
      </c>
    </row>
    <row r="15" spans="1:11" ht="15.75" thickBot="1" x14ac:dyDescent="0.3">
      <c r="B15" s="92"/>
      <c r="C15" s="94"/>
      <c r="D15" s="94"/>
      <c r="E15" s="94"/>
      <c r="F15" s="94"/>
      <c r="G15" s="95"/>
      <c r="I15" s="91"/>
      <c r="J15" s="91"/>
      <c r="K15" s="91"/>
    </row>
    <row r="16" spans="1:11" ht="15.75" thickBot="1" x14ac:dyDescent="0.3">
      <c r="A16" s="21" t="s">
        <v>33</v>
      </c>
      <c r="B16" s="25" t="s">
        <v>109</v>
      </c>
      <c r="C16" s="26">
        <v>0.7201662037934079</v>
      </c>
      <c r="D16" s="26">
        <v>0.96454870608037024</v>
      </c>
      <c r="E16" s="26">
        <v>0.91138554869461597</v>
      </c>
      <c r="F16" s="26">
        <v>0.97136659436008677</v>
      </c>
      <c r="G16" s="26">
        <v>0.86235728388702904</v>
      </c>
      <c r="I16" s="27">
        <v>5.4282278949315579</v>
      </c>
      <c r="J16" s="27">
        <v>3.7866259711431742</v>
      </c>
      <c r="K16" s="27">
        <v>9.2911579726230116</v>
      </c>
    </row>
    <row r="17" spans="1:11" ht="15.75" thickBot="1" x14ac:dyDescent="0.3">
      <c r="A17" s="21" t="s">
        <v>42</v>
      </c>
      <c r="B17" s="25" t="s">
        <v>110</v>
      </c>
      <c r="C17" s="26">
        <v>0.84032720615040635</v>
      </c>
      <c r="D17" s="26">
        <v>0.90782229930024794</v>
      </c>
      <c r="E17" s="26">
        <v>0.97557227971150828</v>
      </c>
      <c r="F17" s="26">
        <v>1.0554229909459263</v>
      </c>
      <c r="G17" s="26">
        <v>0.91982482583632486</v>
      </c>
      <c r="I17" s="27">
        <v>4.5686186412947718</v>
      </c>
      <c r="J17" s="27">
        <v>2.7745979007777692</v>
      </c>
      <c r="K17" s="27">
        <v>7.45217976792771</v>
      </c>
    </row>
    <row r="18" spans="1:11" ht="15.75" thickBot="1" x14ac:dyDescent="0.3">
      <c r="A18" s="21" t="s">
        <v>81</v>
      </c>
      <c r="B18" s="25" t="s">
        <v>111</v>
      </c>
      <c r="C18" s="26">
        <v>0.78725444127811806</v>
      </c>
      <c r="D18" s="26">
        <v>0.88170263493511736</v>
      </c>
      <c r="E18" s="26">
        <v>0.95240585425328739</v>
      </c>
      <c r="F18" s="26">
        <v>0.94623210014599446</v>
      </c>
      <c r="G18" s="26">
        <v>0.86164028504061407</v>
      </c>
      <c r="I18" s="27">
        <v>4.2739428770463244</v>
      </c>
      <c r="J18" s="27">
        <v>2.9055747126436779</v>
      </c>
      <c r="K18" s="27">
        <v>7.4366144200626954</v>
      </c>
    </row>
    <row r="19" spans="1:11" ht="15.75" thickBot="1" x14ac:dyDescent="0.3">
      <c r="B19" s="25" t="s">
        <v>112</v>
      </c>
      <c r="C19" s="26">
        <v>0.80814419287076678</v>
      </c>
      <c r="D19" s="26">
        <v>0.89820008185177314</v>
      </c>
      <c r="E19" s="26">
        <v>0.96116203083253315</v>
      </c>
      <c r="F19" s="26">
        <v>1.0039411615744287</v>
      </c>
      <c r="G19" s="26">
        <v>0.88899763944884025</v>
      </c>
      <c r="I19" s="27">
        <v>4.5169821924300901</v>
      </c>
      <c r="J19" s="27">
        <v>2.8996079626244162</v>
      </c>
      <c r="K19" s="27">
        <v>7.5807549597129116</v>
      </c>
    </row>
    <row r="21" spans="1:11" ht="18.75" x14ac:dyDescent="0.3">
      <c r="B21" s="22" t="s">
        <v>114</v>
      </c>
      <c r="F21" s="23" t="s">
        <v>153</v>
      </c>
    </row>
    <row r="22" spans="1:11" ht="15.75" thickBot="1" x14ac:dyDescent="0.3">
      <c r="B22" s="28"/>
      <c r="C22" s="29"/>
      <c r="D22" s="29"/>
      <c r="E22" s="29"/>
      <c r="F22" s="29"/>
      <c r="G22" s="29"/>
      <c r="H22" s="30"/>
      <c r="I22" s="29"/>
      <c r="J22" s="29"/>
      <c r="K22" s="29"/>
    </row>
    <row r="23" spans="1:11" ht="15.75" customHeight="1" thickBot="1" x14ac:dyDescent="0.3">
      <c r="B23" s="92" t="s">
        <v>99</v>
      </c>
      <c r="C23" s="93" t="s">
        <v>100</v>
      </c>
      <c r="D23" s="93" t="s">
        <v>101</v>
      </c>
      <c r="E23" s="93" t="s">
        <v>102</v>
      </c>
      <c r="F23" s="93" t="s">
        <v>103</v>
      </c>
      <c r="G23" s="95" t="s">
        <v>104</v>
      </c>
      <c r="I23" s="88" t="s">
        <v>105</v>
      </c>
      <c r="J23" s="89"/>
      <c r="K23" s="90"/>
    </row>
    <row r="24" spans="1:11" ht="15.75" thickBot="1" x14ac:dyDescent="0.3">
      <c r="B24" s="92"/>
      <c r="C24" s="93"/>
      <c r="D24" s="93"/>
      <c r="E24" s="93"/>
      <c r="F24" s="93"/>
      <c r="G24" s="95"/>
      <c r="I24" s="91" t="s">
        <v>106</v>
      </c>
      <c r="J24" s="91" t="s">
        <v>107</v>
      </c>
      <c r="K24" s="91" t="s">
        <v>108</v>
      </c>
    </row>
    <row r="25" spans="1:11" ht="15.75" thickBot="1" x14ac:dyDescent="0.3">
      <c r="B25" s="92"/>
      <c r="C25" s="94"/>
      <c r="D25" s="94"/>
      <c r="E25" s="94"/>
      <c r="F25" s="94"/>
      <c r="G25" s="95"/>
      <c r="I25" s="91"/>
      <c r="J25" s="91"/>
      <c r="K25" s="91"/>
    </row>
    <row r="26" spans="1:11" ht="15.75" thickBot="1" x14ac:dyDescent="0.3">
      <c r="A26" s="21" t="s">
        <v>33</v>
      </c>
      <c r="B26" s="25" t="s">
        <v>109</v>
      </c>
      <c r="C26" s="26" t="s">
        <v>152</v>
      </c>
      <c r="D26" s="26" t="s">
        <v>152</v>
      </c>
      <c r="E26" s="26" t="s">
        <v>152</v>
      </c>
      <c r="F26" s="26" t="s">
        <v>152</v>
      </c>
      <c r="G26" s="26" t="s">
        <v>152</v>
      </c>
      <c r="I26" s="27" t="s">
        <v>152</v>
      </c>
      <c r="J26" s="27" t="s">
        <v>152</v>
      </c>
      <c r="K26" s="27" t="s">
        <v>152</v>
      </c>
    </row>
    <row r="27" spans="1:11" ht="15.75" thickBot="1" x14ac:dyDescent="0.3">
      <c r="A27" s="21" t="s">
        <v>42</v>
      </c>
      <c r="B27" s="25" t="s">
        <v>110</v>
      </c>
      <c r="C27" s="26">
        <v>0.86010242085661082</v>
      </c>
      <c r="D27" s="26">
        <v>0.9300690675875678</v>
      </c>
      <c r="E27" s="26">
        <v>0.87845117845117848</v>
      </c>
      <c r="F27" s="26">
        <v>0.82979797979797976</v>
      </c>
      <c r="G27" s="26">
        <v>0.87627637848876783</v>
      </c>
      <c r="I27" s="27">
        <v>7.0990990990990994</v>
      </c>
      <c r="J27" s="27">
        <v>3.0481418918918921</v>
      </c>
      <c r="K27" s="27">
        <v>10.147240990990991</v>
      </c>
    </row>
    <row r="28" spans="1:11" ht="15.75" thickBot="1" x14ac:dyDescent="0.3">
      <c r="A28" s="21" t="s">
        <v>81</v>
      </c>
      <c r="B28" s="25" t="s">
        <v>111</v>
      </c>
      <c r="C28" s="26">
        <v>0.7365207030086387</v>
      </c>
      <c r="D28" s="26">
        <v>0.79091981132075473</v>
      </c>
      <c r="E28" s="26">
        <v>0.8606060606060606</v>
      </c>
      <c r="F28" s="26">
        <v>0.60101010101010099</v>
      </c>
      <c r="G28" s="26">
        <v>0.76442363615214615</v>
      </c>
      <c r="I28" s="27">
        <v>13.175078864353312</v>
      </c>
      <c r="J28" s="27">
        <v>7.1664037854889591</v>
      </c>
      <c r="K28" s="27">
        <v>20.731072555205046</v>
      </c>
    </row>
    <row r="29" spans="1:11" ht="15.75" thickBot="1" x14ac:dyDescent="0.3">
      <c r="B29" s="25" t="s">
        <v>112</v>
      </c>
      <c r="C29" s="26">
        <v>0.80589311381157713</v>
      </c>
      <c r="D29" s="26">
        <v>0.85893416927899691</v>
      </c>
      <c r="E29" s="26">
        <v>0.87131313131313126</v>
      </c>
      <c r="F29" s="26">
        <v>0.71540404040404038</v>
      </c>
      <c r="G29" s="26">
        <v>0.82534427966101698</v>
      </c>
      <c r="I29" s="27">
        <v>8.6975103734439827</v>
      </c>
      <c r="J29" s="27">
        <v>4.131535269709544</v>
      </c>
      <c r="K29" s="27">
        <v>12.931535269709544</v>
      </c>
    </row>
    <row r="31" spans="1:11" ht="18.75" x14ac:dyDescent="0.3">
      <c r="B31" s="22" t="s">
        <v>115</v>
      </c>
      <c r="F31" s="23" t="s">
        <v>153</v>
      </c>
    </row>
    <row r="32" spans="1:11" ht="15.75" thickBot="1" x14ac:dyDescent="0.3">
      <c r="B32" s="28"/>
      <c r="C32" s="29"/>
      <c r="D32" s="29"/>
      <c r="E32" s="29"/>
      <c r="F32" s="29"/>
      <c r="G32" s="29"/>
      <c r="H32" s="30"/>
      <c r="I32" s="29"/>
      <c r="J32" s="29"/>
      <c r="K32" s="29"/>
    </row>
    <row r="33" spans="1:11" ht="15.75" customHeight="1" thickBot="1" x14ac:dyDescent="0.3">
      <c r="B33" s="92" t="s">
        <v>99</v>
      </c>
      <c r="C33" s="93" t="s">
        <v>100</v>
      </c>
      <c r="D33" s="93" t="s">
        <v>101</v>
      </c>
      <c r="E33" s="93" t="s">
        <v>102</v>
      </c>
      <c r="F33" s="93" t="s">
        <v>103</v>
      </c>
      <c r="G33" s="95" t="s">
        <v>104</v>
      </c>
      <c r="I33" s="88" t="s">
        <v>105</v>
      </c>
      <c r="J33" s="89"/>
      <c r="K33" s="90"/>
    </row>
    <row r="34" spans="1:11" ht="15.75" thickBot="1" x14ac:dyDescent="0.3">
      <c r="B34" s="92"/>
      <c r="C34" s="93"/>
      <c r="D34" s="93"/>
      <c r="E34" s="93"/>
      <c r="F34" s="93"/>
      <c r="G34" s="95"/>
      <c r="I34" s="91" t="s">
        <v>106</v>
      </c>
      <c r="J34" s="91" t="s">
        <v>107</v>
      </c>
      <c r="K34" s="91" t="s">
        <v>108</v>
      </c>
    </row>
    <row r="35" spans="1:11" ht="15.75" thickBot="1" x14ac:dyDescent="0.3">
      <c r="B35" s="92"/>
      <c r="C35" s="94"/>
      <c r="D35" s="94"/>
      <c r="E35" s="94"/>
      <c r="F35" s="94"/>
      <c r="G35" s="95"/>
      <c r="I35" s="91"/>
      <c r="J35" s="91"/>
      <c r="K35" s="91"/>
    </row>
    <row r="36" spans="1:11" ht="15.75" thickBot="1" x14ac:dyDescent="0.3">
      <c r="A36" s="21" t="s">
        <v>33</v>
      </c>
      <c r="B36" s="25" t="s">
        <v>109</v>
      </c>
      <c r="C36" s="26" t="s">
        <v>152</v>
      </c>
      <c r="D36" s="26" t="s">
        <v>152</v>
      </c>
      <c r="E36" s="26" t="s">
        <v>152</v>
      </c>
      <c r="F36" s="26" t="s">
        <v>152</v>
      </c>
      <c r="G36" s="26" t="s">
        <v>152</v>
      </c>
      <c r="I36" s="27" t="s">
        <v>152</v>
      </c>
      <c r="J36" s="27" t="s">
        <v>152</v>
      </c>
      <c r="K36" s="27" t="s">
        <v>152</v>
      </c>
    </row>
    <row r="37" spans="1:11" ht="15.75" thickBot="1" x14ac:dyDescent="0.3">
      <c r="A37" s="21" t="s">
        <v>42</v>
      </c>
      <c r="B37" s="25" t="s">
        <v>110</v>
      </c>
      <c r="C37" s="26">
        <v>0.96113912785523581</v>
      </c>
      <c r="D37" s="26">
        <v>0.92734177215189872</v>
      </c>
      <c r="E37" s="26">
        <v>1.0444220090863201</v>
      </c>
      <c r="F37" s="26">
        <v>0.94387561623056504</v>
      </c>
      <c r="G37" s="26">
        <v>0.93474825016933849</v>
      </c>
      <c r="I37" s="27">
        <v>3.8751824817518248</v>
      </c>
      <c r="J37" s="27">
        <v>4.4905109489051096</v>
      </c>
      <c r="K37" s="27">
        <v>9.0656934306569337</v>
      </c>
    </row>
    <row r="38" spans="1:11" ht="15.75" thickBot="1" x14ac:dyDescent="0.3">
      <c r="A38" s="21" t="s">
        <v>81</v>
      </c>
      <c r="B38" s="25" t="s">
        <v>111</v>
      </c>
      <c r="C38" s="26">
        <v>0.9648276231837436</v>
      </c>
      <c r="D38" s="26">
        <v>0.79620853080568721</v>
      </c>
      <c r="E38" s="26">
        <v>0.98474025974025969</v>
      </c>
      <c r="F38" s="26">
        <v>0.91579731743666171</v>
      </c>
      <c r="G38" s="26">
        <v>0.93964367816091954</v>
      </c>
      <c r="I38" s="27">
        <v>15.025403608736942</v>
      </c>
      <c r="J38" s="27">
        <v>4.383190883190883</v>
      </c>
      <c r="K38" s="27">
        <v>19.408594491927825</v>
      </c>
    </row>
    <row r="39" spans="1:11" ht="15.75" thickBot="1" x14ac:dyDescent="0.3">
      <c r="B39" s="25" t="s">
        <v>112</v>
      </c>
      <c r="C39" s="26">
        <v>0.96353080239187883</v>
      </c>
      <c r="D39" s="26">
        <v>0.87880720778185295</v>
      </c>
      <c r="E39" s="26">
        <v>1.0026511134676563</v>
      </c>
      <c r="F39" s="26">
        <v>0.9344056295551646</v>
      </c>
      <c r="G39" s="26">
        <v>0.93730281546526562</v>
      </c>
      <c r="I39" s="27">
        <v>7.652911840411841</v>
      </c>
      <c r="J39" s="27">
        <v>4.4541505791505793</v>
      </c>
      <c r="K39" s="27">
        <v>12.569900257400258</v>
      </c>
    </row>
  </sheetData>
  <mergeCells count="40">
    <mergeCell ref="B33:B35"/>
    <mergeCell ref="C33:C35"/>
    <mergeCell ref="D33:D35"/>
    <mergeCell ref="E33:E35"/>
    <mergeCell ref="F33:F35"/>
    <mergeCell ref="G33:G35"/>
    <mergeCell ref="I13:K13"/>
    <mergeCell ref="I14:I15"/>
    <mergeCell ref="J14:J15"/>
    <mergeCell ref="K14:K15"/>
    <mergeCell ref="G23:G25"/>
    <mergeCell ref="I33:K33"/>
    <mergeCell ref="I34:I35"/>
    <mergeCell ref="J34:J35"/>
    <mergeCell ref="K34:K35"/>
    <mergeCell ref="I23:K23"/>
    <mergeCell ref="I24:I25"/>
    <mergeCell ref="J24:J25"/>
    <mergeCell ref="K24:K25"/>
    <mergeCell ref="B23:B25"/>
    <mergeCell ref="C23:C25"/>
    <mergeCell ref="D23:D25"/>
    <mergeCell ref="E23:E25"/>
    <mergeCell ref="F23:F25"/>
    <mergeCell ref="I3:K3"/>
    <mergeCell ref="I4:I5"/>
    <mergeCell ref="J4:J5"/>
    <mergeCell ref="K4:K5"/>
    <mergeCell ref="B13:B15"/>
    <mergeCell ref="C13:C15"/>
    <mergeCell ref="D13:D15"/>
    <mergeCell ref="E13:E15"/>
    <mergeCell ref="F13:F15"/>
    <mergeCell ref="G13:G15"/>
    <mergeCell ref="B3:B5"/>
    <mergeCell ref="C3:C5"/>
    <mergeCell ref="D3:D5"/>
    <mergeCell ref="E3:E5"/>
    <mergeCell ref="F3:F5"/>
    <mergeCell ref="G3: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heetViews>
  <sheetFormatPr defaultRowHeight="15" x14ac:dyDescent="0.25"/>
  <cols>
    <col min="1" max="1" width="2.140625" style="21" customWidth="1"/>
    <col min="2" max="2" width="14.85546875" customWidth="1"/>
    <col min="3" max="8" width="16.5703125" customWidth="1"/>
    <col min="9" max="11" width="14.140625" customWidth="1"/>
  </cols>
  <sheetData>
    <row r="1" spans="1:11" ht="18.75" x14ac:dyDescent="0.3">
      <c r="B1" s="22" t="s">
        <v>98</v>
      </c>
      <c r="D1" s="23"/>
      <c r="F1" s="23" t="s">
        <v>153</v>
      </c>
    </row>
    <row r="2" spans="1:11" ht="15.75" thickBot="1" x14ac:dyDescent="0.3">
      <c r="B2" s="24"/>
    </row>
    <row r="3" spans="1:11" ht="15.75" customHeight="1" thickBot="1" x14ac:dyDescent="0.3">
      <c r="B3" s="96" t="s">
        <v>99</v>
      </c>
      <c r="C3" s="98" t="s">
        <v>116</v>
      </c>
      <c r="D3" s="99"/>
      <c r="E3" s="99"/>
      <c r="F3" s="99"/>
      <c r="G3" s="99"/>
      <c r="H3" s="100"/>
    </row>
    <row r="4" spans="1:11" ht="15.75" thickBot="1" x14ac:dyDescent="0.3">
      <c r="B4" s="97"/>
      <c r="C4" s="101" t="s">
        <v>106</v>
      </c>
      <c r="D4" s="102"/>
      <c r="E4" s="101" t="s">
        <v>107</v>
      </c>
      <c r="F4" s="102"/>
      <c r="G4" s="101" t="s">
        <v>117</v>
      </c>
      <c r="H4" s="102"/>
    </row>
    <row r="5" spans="1:11" ht="15.75" thickBot="1" x14ac:dyDescent="0.3">
      <c r="B5" s="97"/>
      <c r="C5" s="31" t="s">
        <v>118</v>
      </c>
      <c r="D5" s="31" t="s">
        <v>119</v>
      </c>
      <c r="E5" s="31" t="s">
        <v>120</v>
      </c>
      <c r="F5" s="31" t="s">
        <v>119</v>
      </c>
      <c r="G5" s="31" t="s">
        <v>120</v>
      </c>
      <c r="H5" s="31" t="s">
        <v>119</v>
      </c>
    </row>
    <row r="6" spans="1:11" ht="15.75" thickBot="1" x14ac:dyDescent="0.3">
      <c r="A6" s="21" t="s">
        <v>33</v>
      </c>
      <c r="B6" s="25" t="s">
        <v>109</v>
      </c>
      <c r="C6" s="32">
        <v>6.857380688124306</v>
      </c>
      <c r="D6" s="32">
        <v>5.4282278949315579</v>
      </c>
      <c r="E6" s="32">
        <v>3.9167591564927857</v>
      </c>
      <c r="F6" s="32">
        <v>3.7866259711431742</v>
      </c>
      <c r="G6" s="32">
        <v>10.774139844617093</v>
      </c>
      <c r="H6" s="32">
        <v>9.2911579726230116</v>
      </c>
    </row>
    <row r="7" spans="1:11" ht="15.75" thickBot="1" x14ac:dyDescent="0.3">
      <c r="A7" s="21" t="s">
        <v>42</v>
      </c>
      <c r="B7" s="25" t="s">
        <v>110</v>
      </c>
      <c r="C7" s="32">
        <v>5.2418556515478771</v>
      </c>
      <c r="D7" s="32">
        <v>4.6882233171346286</v>
      </c>
      <c r="E7" s="32">
        <v>3.0097518448524121</v>
      </c>
      <c r="F7" s="32">
        <v>2.8703259989200869</v>
      </c>
      <c r="G7" s="32">
        <v>8.3840319024478056</v>
      </c>
      <c r="H7" s="32">
        <v>7.68830768538517</v>
      </c>
    </row>
    <row r="8" spans="1:11" ht="15.75" thickBot="1" x14ac:dyDescent="0.3">
      <c r="A8" s="21" t="s">
        <v>81</v>
      </c>
      <c r="B8" s="25" t="s">
        <v>111</v>
      </c>
      <c r="C8" s="32">
        <v>5.7667203880966333</v>
      </c>
      <c r="D8" s="32">
        <v>4.9181529595624145</v>
      </c>
      <c r="E8" s="32">
        <v>3.486348245099955</v>
      </c>
      <c r="F8" s="32">
        <v>3.0881617503418637</v>
      </c>
      <c r="G8" s="32">
        <v>9.6154929348179987</v>
      </c>
      <c r="H8" s="32">
        <v>8.2586996158103787</v>
      </c>
    </row>
    <row r="9" spans="1:11" ht="15.75" thickBot="1" x14ac:dyDescent="0.3">
      <c r="B9" s="25" t="s">
        <v>112</v>
      </c>
      <c r="C9" s="32">
        <v>5.5503431883626249</v>
      </c>
      <c r="D9" s="32">
        <v>4.8255299870916488</v>
      </c>
      <c r="E9" s="32">
        <v>3.2522980587826433</v>
      </c>
      <c r="F9" s="32">
        <v>3.0148514298480791</v>
      </c>
      <c r="G9" s="32">
        <v>9.0138603415748193</v>
      </c>
      <c r="H9" s="32">
        <v>8.0133005659815311</v>
      </c>
    </row>
    <row r="11" spans="1:11" ht="18.75" x14ac:dyDescent="0.3">
      <c r="B11" s="22" t="s">
        <v>113</v>
      </c>
      <c r="F11" s="23" t="s">
        <v>153</v>
      </c>
    </row>
    <row r="12" spans="1:11" ht="15.75" thickBot="1" x14ac:dyDescent="0.3">
      <c r="B12" s="28"/>
      <c r="C12" s="29"/>
      <c r="D12" s="29"/>
      <c r="E12" s="29"/>
      <c r="F12" s="29"/>
      <c r="G12" s="29"/>
      <c r="H12" s="30"/>
      <c r="I12" s="29"/>
      <c r="J12" s="29"/>
      <c r="K12" s="29"/>
    </row>
    <row r="13" spans="1:11" ht="15.75" customHeight="1" thickBot="1" x14ac:dyDescent="0.3">
      <c r="B13" s="96" t="s">
        <v>99</v>
      </c>
      <c r="C13" s="98" t="s">
        <v>116</v>
      </c>
      <c r="D13" s="99"/>
      <c r="E13" s="99"/>
      <c r="F13" s="99"/>
      <c r="G13" s="99"/>
      <c r="H13" s="100"/>
    </row>
    <row r="14" spans="1:11" ht="15.75" thickBot="1" x14ac:dyDescent="0.3">
      <c r="B14" s="97"/>
      <c r="C14" s="101" t="s">
        <v>106</v>
      </c>
      <c r="D14" s="102"/>
      <c r="E14" s="101" t="s">
        <v>107</v>
      </c>
      <c r="F14" s="102"/>
      <c r="G14" s="101" t="s">
        <v>117</v>
      </c>
      <c r="H14" s="102"/>
    </row>
    <row r="15" spans="1:11" ht="15.75" thickBot="1" x14ac:dyDescent="0.3">
      <c r="B15" s="97"/>
      <c r="C15" s="31" t="s">
        <v>118</v>
      </c>
      <c r="D15" s="31" t="s">
        <v>119</v>
      </c>
      <c r="E15" s="31" t="s">
        <v>120</v>
      </c>
      <c r="F15" s="31" t="s">
        <v>119</v>
      </c>
      <c r="G15" s="31" t="s">
        <v>120</v>
      </c>
      <c r="H15" s="31" t="s">
        <v>119</v>
      </c>
    </row>
    <row r="16" spans="1:11" ht="15.75" thickBot="1" x14ac:dyDescent="0.3">
      <c r="A16" s="21" t="s">
        <v>33</v>
      </c>
      <c r="B16" s="25" t="s">
        <v>109</v>
      </c>
      <c r="C16" s="32">
        <v>6.857380688124306</v>
      </c>
      <c r="D16" s="32">
        <v>5.4282278949315579</v>
      </c>
      <c r="E16" s="32">
        <v>3.9167591564927857</v>
      </c>
      <c r="F16" s="32">
        <v>3.7866259711431742</v>
      </c>
      <c r="G16" s="32">
        <v>10.774139844617093</v>
      </c>
      <c r="H16" s="32">
        <v>9.2911579726230116</v>
      </c>
    </row>
    <row r="17" spans="1:11" ht="15.75" thickBot="1" x14ac:dyDescent="0.3">
      <c r="A17" s="21" t="s">
        <v>42</v>
      </c>
      <c r="B17" s="25" t="s">
        <v>110</v>
      </c>
      <c r="C17" s="32">
        <v>5.1137456266203536</v>
      </c>
      <c r="D17" s="32">
        <v>4.5686186412947718</v>
      </c>
      <c r="E17" s="32">
        <v>2.8907334692541973</v>
      </c>
      <c r="F17" s="32">
        <v>2.7745979007777692</v>
      </c>
      <c r="G17" s="32">
        <v>8.1017380251201896</v>
      </c>
      <c r="H17" s="32">
        <v>7.45217976792771</v>
      </c>
    </row>
    <row r="18" spans="1:11" ht="15.75" thickBot="1" x14ac:dyDescent="0.3">
      <c r="A18" s="21" t="s">
        <v>81</v>
      </c>
      <c r="B18" s="25" t="s">
        <v>111</v>
      </c>
      <c r="C18" s="32">
        <v>5.0453692093347264</v>
      </c>
      <c r="D18" s="32">
        <v>4.2739428770463244</v>
      </c>
      <c r="E18" s="32">
        <v>3.2133472657610587</v>
      </c>
      <c r="F18" s="32">
        <v>2.9055747126436779</v>
      </c>
      <c r="G18" s="32">
        <v>8.6307645419714394</v>
      </c>
      <c r="H18" s="32">
        <v>7.4366144200626954</v>
      </c>
    </row>
    <row r="19" spans="1:11" ht="15.75" thickBot="1" x14ac:dyDescent="0.3">
      <c r="B19" s="25" t="s">
        <v>112</v>
      </c>
      <c r="C19" s="32">
        <v>5.2148087209695992</v>
      </c>
      <c r="D19" s="32">
        <v>4.5169821924300901</v>
      </c>
      <c r="E19" s="32">
        <v>3.0912742907441264</v>
      </c>
      <c r="F19" s="32">
        <v>2.8996079626244162</v>
      </c>
      <c r="G19" s="32">
        <v>8.5030564019229473</v>
      </c>
      <c r="H19" s="32">
        <v>7.5807549597129116</v>
      </c>
    </row>
    <row r="21" spans="1:11" ht="18.75" x14ac:dyDescent="0.3">
      <c r="B21" s="22" t="s">
        <v>114</v>
      </c>
      <c r="F21" s="23" t="s">
        <v>153</v>
      </c>
    </row>
    <row r="22" spans="1:11" ht="15.75" thickBot="1" x14ac:dyDescent="0.3">
      <c r="B22" s="28"/>
      <c r="C22" s="29"/>
      <c r="D22" s="29"/>
      <c r="E22" s="29"/>
      <c r="F22" s="29"/>
      <c r="G22" s="29"/>
      <c r="H22" s="30"/>
      <c r="I22" s="29"/>
      <c r="J22" s="29"/>
      <c r="K22" s="29"/>
    </row>
    <row r="23" spans="1:11" ht="15.75" customHeight="1" thickBot="1" x14ac:dyDescent="0.3">
      <c r="B23" s="96" t="s">
        <v>99</v>
      </c>
      <c r="C23" s="98" t="s">
        <v>116</v>
      </c>
      <c r="D23" s="99"/>
      <c r="E23" s="99"/>
      <c r="F23" s="99"/>
      <c r="G23" s="99"/>
      <c r="H23" s="100"/>
    </row>
    <row r="24" spans="1:11" ht="15.75" thickBot="1" x14ac:dyDescent="0.3">
      <c r="B24" s="97"/>
      <c r="C24" s="101" t="s">
        <v>106</v>
      </c>
      <c r="D24" s="102"/>
      <c r="E24" s="101" t="s">
        <v>107</v>
      </c>
      <c r="F24" s="102"/>
      <c r="G24" s="101" t="s">
        <v>117</v>
      </c>
      <c r="H24" s="102"/>
    </row>
    <row r="25" spans="1:11" ht="15.75" thickBot="1" x14ac:dyDescent="0.3">
      <c r="B25" s="97"/>
      <c r="C25" s="31" t="s">
        <v>118</v>
      </c>
      <c r="D25" s="31" t="s">
        <v>119</v>
      </c>
      <c r="E25" s="31" t="s">
        <v>120</v>
      </c>
      <c r="F25" s="31" t="s">
        <v>119</v>
      </c>
      <c r="G25" s="31" t="s">
        <v>120</v>
      </c>
      <c r="H25" s="31" t="s">
        <v>119</v>
      </c>
    </row>
    <row r="26" spans="1:11" ht="15.75" thickBot="1" x14ac:dyDescent="0.3">
      <c r="A26" s="21" t="s">
        <v>33</v>
      </c>
      <c r="B26" s="25" t="s">
        <v>109</v>
      </c>
      <c r="C26" s="32" t="s">
        <v>152</v>
      </c>
      <c r="D26" s="32" t="s">
        <v>152</v>
      </c>
      <c r="E26" s="32" t="s">
        <v>152</v>
      </c>
      <c r="F26" s="32" t="s">
        <v>152</v>
      </c>
      <c r="G26" s="32" t="s">
        <v>152</v>
      </c>
      <c r="H26" s="32" t="s">
        <v>152</v>
      </c>
    </row>
    <row r="27" spans="1:11" ht="15.75" thickBot="1" x14ac:dyDescent="0.3">
      <c r="A27" s="21" t="s">
        <v>42</v>
      </c>
      <c r="B27" s="25" t="s">
        <v>110</v>
      </c>
      <c r="C27" s="32">
        <v>8.1824324324324316</v>
      </c>
      <c r="D27" s="32">
        <v>7.0990990990990994</v>
      </c>
      <c r="E27" s="32">
        <v>3.3975225225225225</v>
      </c>
      <c r="F27" s="32">
        <v>3.0481418918918921</v>
      </c>
      <c r="G27" s="32">
        <v>11.579954954954955</v>
      </c>
      <c r="H27" s="32">
        <v>10.147240990990991</v>
      </c>
    </row>
    <row r="28" spans="1:11" ht="15.75" thickBot="1" x14ac:dyDescent="0.3">
      <c r="A28" s="21" t="s">
        <v>81</v>
      </c>
      <c r="B28" s="25" t="s">
        <v>111</v>
      </c>
      <c r="C28" s="32">
        <v>16.835962145110411</v>
      </c>
      <c r="D28" s="32">
        <v>13.175078864353312</v>
      </c>
      <c r="E28" s="32">
        <v>9.8107255520504726</v>
      </c>
      <c r="F28" s="32">
        <v>7.1664037854889591</v>
      </c>
      <c r="G28" s="32">
        <v>27.119873817034701</v>
      </c>
      <c r="H28" s="32">
        <v>20.731072555205046</v>
      </c>
    </row>
    <row r="29" spans="1:11" ht="15.75" thickBot="1" x14ac:dyDescent="0.3">
      <c r="B29" s="25" t="s">
        <v>112</v>
      </c>
      <c r="C29" s="32">
        <v>10.458921161825726</v>
      </c>
      <c r="D29" s="32">
        <v>8.6975103734439827</v>
      </c>
      <c r="E29" s="32">
        <v>5.084647302904564</v>
      </c>
      <c r="F29" s="32">
        <v>4.131535269709544</v>
      </c>
      <c r="G29" s="32">
        <v>15.66804979253112</v>
      </c>
      <c r="H29" s="32">
        <v>12.931535269709544</v>
      </c>
    </row>
    <row r="31" spans="1:11" ht="18.75" x14ac:dyDescent="0.3">
      <c r="B31" s="22" t="s">
        <v>115</v>
      </c>
      <c r="F31" s="23" t="s">
        <v>153</v>
      </c>
    </row>
    <row r="32" spans="1:11" ht="15.75" thickBot="1" x14ac:dyDescent="0.3">
      <c r="B32" s="28"/>
      <c r="C32" s="29"/>
      <c r="D32" s="29"/>
      <c r="E32" s="29"/>
      <c r="F32" s="29"/>
      <c r="G32" s="29"/>
      <c r="H32" s="30"/>
      <c r="I32" s="29"/>
      <c r="J32" s="29"/>
      <c r="K32" s="29"/>
    </row>
    <row r="33" spans="1:8" ht="15.75" customHeight="1" thickBot="1" x14ac:dyDescent="0.3">
      <c r="B33" s="96" t="s">
        <v>99</v>
      </c>
      <c r="C33" s="98" t="s">
        <v>116</v>
      </c>
      <c r="D33" s="99"/>
      <c r="E33" s="99"/>
      <c r="F33" s="99"/>
      <c r="G33" s="99"/>
      <c r="H33" s="100"/>
    </row>
    <row r="34" spans="1:8" ht="15.75" thickBot="1" x14ac:dyDescent="0.3">
      <c r="B34" s="97"/>
      <c r="C34" s="101" t="s">
        <v>106</v>
      </c>
      <c r="D34" s="102"/>
      <c r="E34" s="101" t="s">
        <v>107</v>
      </c>
      <c r="F34" s="102"/>
      <c r="G34" s="101" t="s">
        <v>117</v>
      </c>
      <c r="H34" s="102"/>
    </row>
    <row r="35" spans="1:8" ht="15.75" thickBot="1" x14ac:dyDescent="0.3">
      <c r="B35" s="103"/>
      <c r="C35" s="33" t="s">
        <v>118</v>
      </c>
      <c r="D35" s="33" t="s">
        <v>119</v>
      </c>
      <c r="E35" s="33" t="s">
        <v>120</v>
      </c>
      <c r="F35" s="33" t="s">
        <v>119</v>
      </c>
      <c r="G35" s="33" t="s">
        <v>120</v>
      </c>
      <c r="H35" s="33" t="s">
        <v>119</v>
      </c>
    </row>
    <row r="36" spans="1:8" ht="15.75" thickBot="1" x14ac:dyDescent="0.3">
      <c r="A36" s="21" t="s">
        <v>33</v>
      </c>
      <c r="B36" s="25" t="s">
        <v>109</v>
      </c>
      <c r="C36" s="32" t="s">
        <v>152</v>
      </c>
      <c r="D36" s="32" t="s">
        <v>152</v>
      </c>
      <c r="E36" s="32" t="s">
        <v>152</v>
      </c>
      <c r="F36" s="32" t="s">
        <v>152</v>
      </c>
      <c r="G36" s="32" t="s">
        <v>152</v>
      </c>
      <c r="H36" s="32" t="s">
        <v>152</v>
      </c>
    </row>
    <row r="37" spans="1:8" ht="15.75" thickBot="1" x14ac:dyDescent="0.3">
      <c r="A37" s="21" t="s">
        <v>42</v>
      </c>
      <c r="B37" s="25" t="s">
        <v>110</v>
      </c>
      <c r="C37" s="32">
        <v>3.9065693430656934</v>
      </c>
      <c r="D37" s="32">
        <v>3.8751824817518248</v>
      </c>
      <c r="E37" s="32">
        <v>4.808029197080292</v>
      </c>
      <c r="F37" s="32">
        <v>4.4905109489051096</v>
      </c>
      <c r="G37" s="32">
        <v>9.698540145985401</v>
      </c>
      <c r="H37" s="32">
        <v>9.0656934306569337</v>
      </c>
    </row>
    <row r="38" spans="1:8" ht="15.75" thickBot="1" x14ac:dyDescent="0.3">
      <c r="A38" s="21" t="s">
        <v>81</v>
      </c>
      <c r="B38" s="25" t="s">
        <v>111</v>
      </c>
      <c r="C38" s="32">
        <v>15.437321937321938</v>
      </c>
      <c r="D38" s="32">
        <v>15.025403608736942</v>
      </c>
      <c r="E38" s="32">
        <v>5.2179487179487181</v>
      </c>
      <c r="F38" s="32">
        <v>4.383190883190883</v>
      </c>
      <c r="G38" s="32">
        <v>20.655270655270655</v>
      </c>
      <c r="H38" s="32">
        <v>19.408594491927825</v>
      </c>
    </row>
    <row r="39" spans="1:8" ht="15.75" thickBot="1" x14ac:dyDescent="0.3">
      <c r="B39" s="25" t="s">
        <v>112</v>
      </c>
      <c r="C39" s="32">
        <v>7.8132239382239383</v>
      </c>
      <c r="D39" s="32">
        <v>7.652911840411841</v>
      </c>
      <c r="E39" s="32">
        <v>4.9469111969111967</v>
      </c>
      <c r="F39" s="32">
        <v>4.4541505791505793</v>
      </c>
      <c r="G39" s="32">
        <v>13.410714285714286</v>
      </c>
      <c r="H39" s="32">
        <v>12.569900257400258</v>
      </c>
    </row>
  </sheetData>
  <mergeCells count="20">
    <mergeCell ref="B23:B25"/>
    <mergeCell ref="C23:H23"/>
    <mergeCell ref="C24:D24"/>
    <mergeCell ref="E24:F24"/>
    <mergeCell ref="G24:H24"/>
    <mergeCell ref="B33:B35"/>
    <mergeCell ref="C33:H33"/>
    <mergeCell ref="C34:D34"/>
    <mergeCell ref="E34:F34"/>
    <mergeCell ref="G34:H34"/>
    <mergeCell ref="B3:B5"/>
    <mergeCell ref="C3:H3"/>
    <mergeCell ref="C4:D4"/>
    <mergeCell ref="E4:F4"/>
    <mergeCell ref="G4:H4"/>
    <mergeCell ref="B13:B15"/>
    <mergeCell ref="C13:H13"/>
    <mergeCell ref="C14:D14"/>
    <mergeCell ref="E14:F14"/>
    <mergeCell ref="G14:H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8"/>
  <sheetViews>
    <sheetView showGridLines="0" tabSelected="1" topLeftCell="C20" zoomScale="90" zoomScaleNormal="90" workbookViewId="0">
      <selection activeCell="N32" sqref="N32"/>
    </sheetView>
  </sheetViews>
  <sheetFormatPr defaultRowHeight="11.25" x14ac:dyDescent="0.2"/>
  <cols>
    <col min="1" max="1" width="38.28515625" style="35" hidden="1" customWidth="1"/>
    <col min="2" max="2" width="22" style="35" hidden="1" customWidth="1"/>
    <col min="3" max="3" width="24.28515625" style="35" customWidth="1"/>
    <col min="4" max="4" width="12.5703125" style="45" customWidth="1"/>
    <col min="5" max="5" width="10.85546875" style="45" customWidth="1"/>
    <col min="6" max="6" width="12.42578125" style="45" customWidth="1"/>
    <col min="7" max="9" width="11.7109375" style="45" customWidth="1"/>
    <col min="10" max="10" width="12.7109375" style="45" bestFit="1" customWidth="1"/>
    <col min="11" max="11" width="11.7109375" style="45" customWidth="1"/>
    <col min="12" max="12" width="12.7109375" style="45" bestFit="1" customWidth="1"/>
    <col min="13" max="13" width="11.7109375" style="45" customWidth="1"/>
    <col min="14" max="14" width="44.5703125" style="35" customWidth="1"/>
    <col min="15" max="15" width="11.28515625" style="35" customWidth="1"/>
    <col min="16" max="19" width="10.7109375" style="35" customWidth="1"/>
    <col min="20" max="16384" width="9.140625" style="35"/>
  </cols>
  <sheetData>
    <row r="2" spans="1:19" s="34" customFormat="1" ht="21.75" customHeight="1" x14ac:dyDescent="0.25">
      <c r="C2" s="114" t="s">
        <v>154</v>
      </c>
      <c r="D2" s="115"/>
      <c r="E2" s="115"/>
      <c r="F2" s="115"/>
      <c r="G2" s="115"/>
      <c r="H2" s="115"/>
      <c r="I2" s="115"/>
      <c r="J2" s="115"/>
      <c r="K2" s="115"/>
      <c r="L2" s="115"/>
      <c r="M2" s="115"/>
      <c r="N2" s="116"/>
      <c r="O2" s="116"/>
      <c r="P2" s="116"/>
      <c r="Q2" s="116"/>
      <c r="R2" s="116"/>
      <c r="S2" s="116"/>
    </row>
    <row r="3" spans="1:19" ht="11.25" customHeight="1" x14ac:dyDescent="0.2">
      <c r="C3" s="117" t="s">
        <v>121</v>
      </c>
      <c r="D3" s="119" t="s">
        <v>116</v>
      </c>
      <c r="E3" s="119"/>
      <c r="F3" s="119"/>
      <c r="G3" s="119"/>
      <c r="H3" s="119"/>
      <c r="I3" s="119"/>
      <c r="J3" s="119" t="s">
        <v>122</v>
      </c>
      <c r="K3" s="119"/>
      <c r="L3" s="119"/>
      <c r="M3" s="119"/>
      <c r="N3" s="120" t="s">
        <v>123</v>
      </c>
      <c r="O3" s="122" t="s">
        <v>124</v>
      </c>
      <c r="P3" s="123"/>
      <c r="Q3" s="123"/>
      <c r="R3" s="123"/>
      <c r="S3" s="124"/>
    </row>
    <row r="4" spans="1:19" ht="11.25" customHeight="1" x14ac:dyDescent="0.2">
      <c r="C4" s="117"/>
      <c r="D4" s="128" t="s">
        <v>106</v>
      </c>
      <c r="E4" s="128"/>
      <c r="F4" s="128" t="s">
        <v>107</v>
      </c>
      <c r="G4" s="128"/>
      <c r="H4" s="128" t="s">
        <v>108</v>
      </c>
      <c r="I4" s="128"/>
      <c r="J4" s="104" t="s">
        <v>125</v>
      </c>
      <c r="K4" s="105"/>
      <c r="L4" s="104" t="s">
        <v>126</v>
      </c>
      <c r="M4" s="105"/>
      <c r="N4" s="121"/>
      <c r="O4" s="125"/>
      <c r="P4" s="126"/>
      <c r="Q4" s="126"/>
      <c r="R4" s="126"/>
      <c r="S4" s="127"/>
    </row>
    <row r="5" spans="1:19" ht="70.5" customHeight="1" x14ac:dyDescent="0.2">
      <c r="C5" s="118"/>
      <c r="D5" s="36" t="s">
        <v>118</v>
      </c>
      <c r="E5" s="36" t="s">
        <v>119</v>
      </c>
      <c r="F5" s="36" t="s">
        <v>120</v>
      </c>
      <c r="G5" s="36" t="s">
        <v>119</v>
      </c>
      <c r="H5" s="36" t="s">
        <v>120</v>
      </c>
      <c r="I5" s="36" t="s">
        <v>119</v>
      </c>
      <c r="J5" s="36" t="s">
        <v>127</v>
      </c>
      <c r="K5" s="36" t="s">
        <v>24</v>
      </c>
      <c r="L5" s="36" t="s">
        <v>127</v>
      </c>
      <c r="M5" s="36" t="s">
        <v>24</v>
      </c>
      <c r="N5" s="37"/>
      <c r="O5" s="38" t="s">
        <v>128</v>
      </c>
      <c r="P5" s="38" t="s">
        <v>129</v>
      </c>
      <c r="Q5" s="38" t="s">
        <v>130</v>
      </c>
      <c r="R5" s="38" t="s">
        <v>131</v>
      </c>
      <c r="S5" s="38" t="s">
        <v>132</v>
      </c>
    </row>
    <row r="6" spans="1:19" x14ac:dyDescent="0.2">
      <c r="C6" s="106" t="s">
        <v>133</v>
      </c>
      <c r="D6" s="107"/>
      <c r="E6" s="107"/>
      <c r="F6" s="107"/>
      <c r="G6" s="107"/>
      <c r="H6" s="108"/>
      <c r="I6" s="108"/>
      <c r="J6" s="108"/>
      <c r="K6" s="108"/>
      <c r="L6" s="108"/>
      <c r="M6" s="108"/>
      <c r="N6" s="108"/>
      <c r="O6" s="108"/>
      <c r="P6" s="107"/>
      <c r="Q6" s="107"/>
      <c r="R6" s="107"/>
      <c r="S6" s="107"/>
    </row>
    <row r="7" spans="1:19" ht="23.1" customHeight="1" x14ac:dyDescent="0.2">
      <c r="A7" s="35" t="s">
        <v>33</v>
      </c>
      <c r="B7" s="35" t="s">
        <v>38</v>
      </c>
      <c r="C7" s="39" t="s">
        <v>38</v>
      </c>
      <c r="D7" s="40">
        <v>3.7904468412942989</v>
      </c>
      <c r="E7" s="40">
        <v>3.5615048793014901</v>
      </c>
      <c r="F7" s="40">
        <v>3.2819722650231125</v>
      </c>
      <c r="G7" s="40">
        <v>3.3270416024653313</v>
      </c>
      <c r="H7" s="40">
        <v>7.0724191063174118</v>
      </c>
      <c r="I7" s="40">
        <v>6.8885464817668209</v>
      </c>
      <c r="J7" s="41">
        <v>0.91133786848072562</v>
      </c>
      <c r="K7" s="41">
        <v>1.0232993197278912</v>
      </c>
      <c r="L7" s="41">
        <v>0.98156565656565653</v>
      </c>
      <c r="M7" s="41">
        <v>0.99242424242424243</v>
      </c>
      <c r="N7" s="48"/>
      <c r="O7" s="42">
        <v>0</v>
      </c>
      <c r="P7" s="42">
        <v>0</v>
      </c>
      <c r="Q7" s="42" t="s">
        <v>155</v>
      </c>
      <c r="R7" s="42">
        <v>4</v>
      </c>
      <c r="S7" s="42">
        <v>0</v>
      </c>
    </row>
    <row r="8" spans="1:19" ht="23.1" customHeight="1" x14ac:dyDescent="0.2">
      <c r="A8" s="35" t="s">
        <v>33</v>
      </c>
      <c r="B8" s="35" t="s">
        <v>39</v>
      </c>
      <c r="C8" s="39" t="s">
        <v>39</v>
      </c>
      <c r="D8" s="40">
        <v>9.7755102040816322</v>
      </c>
      <c r="E8" s="40">
        <v>8.012755102040817</v>
      </c>
      <c r="F8" s="40">
        <v>8.6964285714285712</v>
      </c>
      <c r="G8" s="40">
        <v>9.0637755102040813</v>
      </c>
      <c r="H8" s="40">
        <v>18.471938775510203</v>
      </c>
      <c r="I8" s="40">
        <v>17.655612244897959</v>
      </c>
      <c r="J8" s="41">
        <v>0.72591560509554143</v>
      </c>
      <c r="K8" s="41">
        <v>1.0746768788894208</v>
      </c>
      <c r="L8" s="41">
        <v>0.99810606060606055</v>
      </c>
      <c r="M8" s="41">
        <v>0.99090909090909096</v>
      </c>
      <c r="N8" s="47" t="s">
        <v>182</v>
      </c>
      <c r="O8" s="42">
        <v>0</v>
      </c>
      <c r="P8" s="42">
        <v>0</v>
      </c>
      <c r="Q8" s="42" t="s">
        <v>155</v>
      </c>
      <c r="R8" s="42">
        <v>1</v>
      </c>
      <c r="S8" s="42">
        <v>0</v>
      </c>
    </row>
    <row r="9" spans="1:19" ht="23.1" customHeight="1" x14ac:dyDescent="0.2">
      <c r="A9" s="35" t="s">
        <v>33</v>
      </c>
      <c r="B9" s="35" t="s">
        <v>41</v>
      </c>
      <c r="C9" s="39" t="s">
        <v>41</v>
      </c>
      <c r="D9" s="40">
        <v>7.8130498533724344</v>
      </c>
      <c r="E9" s="40">
        <v>4.2771260997067451</v>
      </c>
      <c r="F9" s="40">
        <v>3.8372434017595309</v>
      </c>
      <c r="G9" s="40">
        <v>2.9545454545454546</v>
      </c>
      <c r="H9" s="40">
        <v>11.650293255131965</v>
      </c>
      <c r="I9" s="40">
        <v>7.2316715542521992</v>
      </c>
      <c r="J9" s="41">
        <v>0.47692996864267584</v>
      </c>
      <c r="K9" s="41">
        <v>0.78231987736331121</v>
      </c>
      <c r="L9" s="41">
        <v>0.66666666666666663</v>
      </c>
      <c r="M9" s="41">
        <v>0.73333333333333328</v>
      </c>
      <c r="N9" s="58" t="s">
        <v>156</v>
      </c>
      <c r="O9" s="42">
        <v>0</v>
      </c>
      <c r="P9" s="42">
        <v>0</v>
      </c>
      <c r="Q9" s="42" t="s">
        <v>155</v>
      </c>
      <c r="R9" s="42">
        <v>1</v>
      </c>
      <c r="S9" s="42">
        <v>0</v>
      </c>
    </row>
    <row r="10" spans="1:19" ht="23.1" customHeight="1" x14ac:dyDescent="0.2">
      <c r="A10" s="35" t="s">
        <v>33</v>
      </c>
      <c r="B10" s="35" t="s">
        <v>36</v>
      </c>
      <c r="C10" s="39" t="s">
        <v>134</v>
      </c>
      <c r="D10" s="40">
        <v>6.7549342105263159</v>
      </c>
      <c r="E10" s="40">
        <v>5.2856359649122808</v>
      </c>
      <c r="F10" s="40">
        <v>3.2785087719298245</v>
      </c>
      <c r="G10" s="40">
        <v>3.6677631578947367</v>
      </c>
      <c r="H10" s="40">
        <v>10.03344298245614</v>
      </c>
      <c r="I10" s="40">
        <v>9.0060307017543852</v>
      </c>
      <c r="J10" s="41">
        <v>0.70115765604487412</v>
      </c>
      <c r="K10" s="41">
        <v>1.1851190476190476</v>
      </c>
      <c r="L10" s="41">
        <v>0.95535261288685946</v>
      </c>
      <c r="M10" s="41">
        <v>1.033587786259542</v>
      </c>
      <c r="N10" s="58" t="s">
        <v>183</v>
      </c>
      <c r="O10" s="42">
        <v>0</v>
      </c>
      <c r="P10" s="42">
        <v>1</v>
      </c>
      <c r="Q10" s="42" t="s">
        <v>155</v>
      </c>
      <c r="R10" s="42">
        <v>8</v>
      </c>
      <c r="S10" s="42">
        <v>0</v>
      </c>
    </row>
    <row r="11" spans="1:19" ht="23.1" customHeight="1" x14ac:dyDescent="0.2">
      <c r="A11" s="35" t="s">
        <v>33</v>
      </c>
      <c r="B11" s="35" t="s">
        <v>34</v>
      </c>
      <c r="C11" s="39" t="s">
        <v>34</v>
      </c>
      <c r="D11" s="40">
        <v>13.978125</v>
      </c>
      <c r="E11" s="40">
        <v>12.69375</v>
      </c>
      <c r="F11" s="40">
        <v>2.625</v>
      </c>
      <c r="G11" s="40">
        <v>1.2984374999999999</v>
      </c>
      <c r="H11" s="40">
        <v>16.603124999999999</v>
      </c>
      <c r="I11" s="40">
        <v>13.9921875</v>
      </c>
      <c r="J11" s="41">
        <v>0.84757320497392696</v>
      </c>
      <c r="K11" s="41">
        <v>0.46845238095238095</v>
      </c>
      <c r="L11" s="41">
        <v>0.9843434343434343</v>
      </c>
      <c r="M11" s="41" t="s">
        <v>152</v>
      </c>
      <c r="N11" s="58" t="s">
        <v>157</v>
      </c>
      <c r="O11" s="42">
        <v>0</v>
      </c>
      <c r="P11" s="42">
        <v>0</v>
      </c>
      <c r="Q11" s="42" t="s">
        <v>155</v>
      </c>
      <c r="R11" s="42">
        <v>0</v>
      </c>
      <c r="S11" s="42">
        <v>0</v>
      </c>
    </row>
    <row r="12" spans="1:19" ht="15" customHeight="1" x14ac:dyDescent="0.2">
      <c r="C12" s="109" t="s">
        <v>42</v>
      </c>
      <c r="D12" s="110"/>
      <c r="E12" s="110"/>
      <c r="F12" s="110"/>
      <c r="G12" s="110"/>
      <c r="H12" s="110"/>
      <c r="I12" s="110"/>
      <c r="J12" s="110"/>
      <c r="K12" s="110"/>
      <c r="L12" s="110"/>
      <c r="M12" s="110"/>
      <c r="N12" s="110"/>
      <c r="O12" s="110"/>
      <c r="P12" s="110"/>
      <c r="Q12" s="110"/>
      <c r="R12" s="110"/>
      <c r="S12" s="110"/>
    </row>
    <row r="13" spans="1:19" ht="23.1" customHeight="1" x14ac:dyDescent="0.2">
      <c r="A13" s="35" t="s">
        <v>42</v>
      </c>
      <c r="B13" s="35" t="s">
        <v>43</v>
      </c>
      <c r="C13" s="39" t="s">
        <v>43</v>
      </c>
      <c r="D13" s="40">
        <v>3.5575139146567718</v>
      </c>
      <c r="E13" s="40">
        <v>2.9387755102040818</v>
      </c>
      <c r="F13" s="40">
        <v>2.756029684601113</v>
      </c>
      <c r="G13" s="40">
        <v>3.6117810760667903</v>
      </c>
      <c r="H13" s="40">
        <v>6.3135435992578852</v>
      </c>
      <c r="I13" s="40">
        <v>6.5505565862708721</v>
      </c>
      <c r="J13" s="41">
        <v>0.73499005964214714</v>
      </c>
      <c r="K13" s="41">
        <v>1.2000598086124401</v>
      </c>
      <c r="L13" s="41">
        <v>0.99962121212121213</v>
      </c>
      <c r="M13" s="41">
        <v>1.4526558891454966</v>
      </c>
      <c r="N13" s="54" t="s">
        <v>178</v>
      </c>
      <c r="O13" s="43">
        <v>0</v>
      </c>
      <c r="P13" s="43">
        <v>0</v>
      </c>
      <c r="Q13" s="42" t="s">
        <v>155</v>
      </c>
      <c r="R13" s="43">
        <v>1</v>
      </c>
      <c r="S13" s="43">
        <v>0</v>
      </c>
    </row>
    <row r="14" spans="1:19" ht="23.1" customHeight="1" x14ac:dyDescent="0.2">
      <c r="A14" s="35" t="s">
        <v>42</v>
      </c>
      <c r="B14" s="35" t="s">
        <v>45</v>
      </c>
      <c r="C14" s="39" t="s">
        <v>45</v>
      </c>
      <c r="D14" s="40">
        <v>12.601910828025478</v>
      </c>
      <c r="E14" s="40">
        <v>12.328025477707007</v>
      </c>
      <c r="F14" s="40">
        <v>9.5764331210191092</v>
      </c>
      <c r="G14" s="40">
        <v>8.5541401273885356</v>
      </c>
      <c r="H14" s="40">
        <v>26.471337579617835</v>
      </c>
      <c r="I14" s="40">
        <v>23.936305732484076</v>
      </c>
      <c r="J14" s="41">
        <v>0.94271623672230653</v>
      </c>
      <c r="K14" s="41">
        <v>0.8455621301775148</v>
      </c>
      <c r="L14" s="41">
        <v>1.0492051476154429</v>
      </c>
      <c r="M14" s="41">
        <v>0.95444191343963558</v>
      </c>
      <c r="N14" s="49"/>
      <c r="O14" s="43">
        <v>0</v>
      </c>
      <c r="P14" s="43">
        <v>0</v>
      </c>
      <c r="Q14" s="42" t="s">
        <v>155</v>
      </c>
      <c r="R14" s="43">
        <v>0</v>
      </c>
      <c r="S14" s="43">
        <v>0</v>
      </c>
    </row>
    <row r="15" spans="1:19" ht="23.1" customHeight="1" x14ac:dyDescent="0.2">
      <c r="A15" s="35" t="s">
        <v>42</v>
      </c>
      <c r="B15" s="35" t="s">
        <v>47</v>
      </c>
      <c r="C15" s="39" t="s">
        <v>47</v>
      </c>
      <c r="D15" s="40">
        <v>10.487373737373737</v>
      </c>
      <c r="E15" s="40">
        <v>9.2941919191919187</v>
      </c>
      <c r="F15" s="40">
        <v>4.2676767676767673</v>
      </c>
      <c r="G15" s="40">
        <v>3.1906565656565657</v>
      </c>
      <c r="H15" s="40">
        <v>15.512626262626263</v>
      </c>
      <c r="I15" s="40">
        <v>13.621212121212121</v>
      </c>
      <c r="J15" s="41">
        <v>0.83250970702435578</v>
      </c>
      <c r="K15" s="41">
        <v>0.92834293026231596</v>
      </c>
      <c r="L15" s="41">
        <v>1.0015151515151515</v>
      </c>
      <c r="M15" s="41">
        <v>0.4570473251028806</v>
      </c>
      <c r="N15" s="59" t="s">
        <v>184</v>
      </c>
      <c r="O15" s="43">
        <v>0</v>
      </c>
      <c r="P15" s="43">
        <v>0</v>
      </c>
      <c r="Q15" s="42" t="s">
        <v>155</v>
      </c>
      <c r="R15" s="43">
        <v>0</v>
      </c>
      <c r="S15" s="43">
        <v>0</v>
      </c>
    </row>
    <row r="16" spans="1:19" ht="23.1" customHeight="1" x14ac:dyDescent="0.2">
      <c r="A16" s="35" t="s">
        <v>42</v>
      </c>
      <c r="B16" s="35" t="s">
        <v>49</v>
      </c>
      <c r="C16" s="39" t="s">
        <v>49</v>
      </c>
      <c r="D16" s="40">
        <v>3.1849087893864012</v>
      </c>
      <c r="E16" s="40">
        <v>2.7722498618021008</v>
      </c>
      <c r="F16" s="40">
        <v>2.8217247097844114</v>
      </c>
      <c r="G16" s="40">
        <v>2.8374792703150913</v>
      </c>
      <c r="H16" s="40">
        <v>6.006633499170813</v>
      </c>
      <c r="I16" s="40">
        <v>5.6097291321171925</v>
      </c>
      <c r="J16" s="41">
        <v>0.81211159592754201</v>
      </c>
      <c r="K16" s="41">
        <v>0.99379770992366412</v>
      </c>
      <c r="L16" s="41">
        <v>0.98181818181818181</v>
      </c>
      <c r="M16" s="41">
        <v>1.0244835501147667</v>
      </c>
      <c r="N16" s="50"/>
      <c r="O16" s="43">
        <v>1</v>
      </c>
      <c r="P16" s="43">
        <v>0</v>
      </c>
      <c r="Q16" s="42" t="s">
        <v>155</v>
      </c>
      <c r="R16" s="43">
        <v>3</v>
      </c>
      <c r="S16" s="43">
        <v>0</v>
      </c>
    </row>
    <row r="17" spans="1:19" ht="23.1" customHeight="1" x14ac:dyDescent="0.2">
      <c r="A17" s="35" t="s">
        <v>42</v>
      </c>
      <c r="B17" s="35" t="s">
        <v>52</v>
      </c>
      <c r="C17" s="39" t="s">
        <v>135</v>
      </c>
      <c r="D17" s="40">
        <v>3.8853901611535204</v>
      </c>
      <c r="E17" s="40">
        <v>3.5399703138252758</v>
      </c>
      <c r="F17" s="40">
        <v>3.9134860050890583</v>
      </c>
      <c r="G17" s="40">
        <v>2.2690839694656488</v>
      </c>
      <c r="H17" s="40">
        <v>7.7988761662425787</v>
      </c>
      <c r="I17" s="40">
        <v>5.8090542832909247</v>
      </c>
      <c r="J17" s="41">
        <v>0.76064925101950165</v>
      </c>
      <c r="K17" s="41">
        <v>0.53588211867781754</v>
      </c>
      <c r="L17" s="41">
        <v>1.2247474747474747</v>
      </c>
      <c r="M17" s="41">
        <v>0.67327571598034242</v>
      </c>
      <c r="N17" s="49" t="s">
        <v>159</v>
      </c>
      <c r="O17" s="43">
        <v>1</v>
      </c>
      <c r="P17" s="43">
        <v>0</v>
      </c>
      <c r="Q17" s="42" t="s">
        <v>155</v>
      </c>
      <c r="R17" s="43">
        <v>1</v>
      </c>
      <c r="S17" s="43">
        <v>0</v>
      </c>
    </row>
    <row r="18" spans="1:19" ht="23.1" customHeight="1" x14ac:dyDescent="0.2">
      <c r="A18" s="35" t="s">
        <v>42</v>
      </c>
      <c r="B18" s="35" t="s">
        <v>54</v>
      </c>
      <c r="C18" s="39" t="s">
        <v>54</v>
      </c>
      <c r="D18" s="40">
        <v>4.2455902306648579</v>
      </c>
      <c r="E18" s="40">
        <v>3.5132293080054273</v>
      </c>
      <c r="F18" s="40">
        <v>1.87516960651289</v>
      </c>
      <c r="G18" s="40">
        <v>1.87516960651289</v>
      </c>
      <c r="H18" s="40">
        <v>6.1207598371777472</v>
      </c>
      <c r="I18" s="40">
        <v>5.4677747625508824</v>
      </c>
      <c r="J18" s="41">
        <v>0.77211166390270869</v>
      </c>
      <c r="K18" s="41">
        <v>0.97908745247148288</v>
      </c>
      <c r="L18" s="41">
        <v>0.90340909090909094</v>
      </c>
      <c r="M18" s="41">
        <v>1.0666666666666667</v>
      </c>
      <c r="N18" s="57" t="s">
        <v>158</v>
      </c>
      <c r="O18" s="43">
        <v>0</v>
      </c>
      <c r="P18" s="43">
        <v>0</v>
      </c>
      <c r="Q18" s="42" t="s">
        <v>155</v>
      </c>
      <c r="R18" s="43">
        <v>2</v>
      </c>
      <c r="S18" s="43">
        <v>0</v>
      </c>
    </row>
    <row r="19" spans="1:19" ht="23.1" customHeight="1" x14ac:dyDescent="0.2">
      <c r="A19" s="35" t="s">
        <v>42</v>
      </c>
      <c r="B19" s="35" t="s">
        <v>55</v>
      </c>
      <c r="C19" s="39" t="s">
        <v>55</v>
      </c>
      <c r="D19" s="40">
        <v>2.7301587301587302</v>
      </c>
      <c r="E19" s="40">
        <v>2.8453398453398457</v>
      </c>
      <c r="F19" s="40">
        <v>2.5836385836385838</v>
      </c>
      <c r="G19" s="40">
        <v>3.0184167684167686</v>
      </c>
      <c r="H19" s="40">
        <v>5.3137973137973136</v>
      </c>
      <c r="I19" s="40">
        <v>5.8637566137566139</v>
      </c>
      <c r="J19" s="41">
        <v>1.0869448903156769</v>
      </c>
      <c r="K19" s="41">
        <v>1.0310183601322842</v>
      </c>
      <c r="L19" s="41">
        <v>0.98585858585858588</v>
      </c>
      <c r="M19" s="41">
        <v>1.4747899159663866</v>
      </c>
      <c r="N19" s="49" t="s">
        <v>185</v>
      </c>
      <c r="O19" s="43">
        <v>1</v>
      </c>
      <c r="P19" s="43">
        <v>0</v>
      </c>
      <c r="Q19" s="42" t="s">
        <v>155</v>
      </c>
      <c r="R19" s="43">
        <v>1</v>
      </c>
      <c r="S19" s="43">
        <v>0</v>
      </c>
    </row>
    <row r="20" spans="1:19" ht="23.1" customHeight="1" x14ac:dyDescent="0.2">
      <c r="A20" s="35" t="s">
        <v>42</v>
      </c>
      <c r="B20" s="35" t="s">
        <v>57</v>
      </c>
      <c r="C20" s="39" t="s">
        <v>57</v>
      </c>
      <c r="D20" s="40">
        <v>3.6647217235188512</v>
      </c>
      <c r="E20" s="40">
        <v>3.2398264512268105</v>
      </c>
      <c r="F20" s="40">
        <v>3.1059245960502695</v>
      </c>
      <c r="G20" s="40">
        <v>3.3394673847995211</v>
      </c>
      <c r="H20" s="40">
        <v>6.9860861759425497</v>
      </c>
      <c r="I20" s="40">
        <v>6.6564931178934774</v>
      </c>
      <c r="J20" s="41">
        <v>0.84250423011844344</v>
      </c>
      <c r="K20" s="41">
        <v>1.0897257089725709</v>
      </c>
      <c r="L20" s="41">
        <v>0.94722222222222219</v>
      </c>
      <c r="M20" s="41">
        <v>1.0513114336643747</v>
      </c>
      <c r="N20" s="49"/>
      <c r="O20" s="43">
        <v>2</v>
      </c>
      <c r="P20" s="43">
        <v>1</v>
      </c>
      <c r="Q20" s="42" t="s">
        <v>155</v>
      </c>
      <c r="R20" s="43">
        <v>1</v>
      </c>
      <c r="S20" s="43">
        <v>0</v>
      </c>
    </row>
    <row r="21" spans="1:19" ht="23.1" customHeight="1" x14ac:dyDescent="0.2">
      <c r="A21" s="35" t="s">
        <v>42</v>
      </c>
      <c r="B21" s="35" t="s">
        <v>58</v>
      </c>
      <c r="C21" s="39" t="s">
        <v>58</v>
      </c>
      <c r="D21" s="40">
        <v>3.4605425400739827</v>
      </c>
      <c r="E21" s="40">
        <v>2.9212905877517468</v>
      </c>
      <c r="F21" s="40">
        <v>2.1060419235511714</v>
      </c>
      <c r="G21" s="40">
        <v>2.4747225647348952</v>
      </c>
      <c r="H21" s="40">
        <v>5.9032059186189887</v>
      </c>
      <c r="I21" s="40">
        <v>5.5439786272092064</v>
      </c>
      <c r="J21" s="41">
        <v>0.75924396733645283</v>
      </c>
      <c r="K21" s="41">
        <v>1.0586832061068703</v>
      </c>
      <c r="L21" s="41">
        <v>1</v>
      </c>
      <c r="M21" s="41">
        <v>1.3598484848484849</v>
      </c>
      <c r="N21" s="60" t="s">
        <v>160</v>
      </c>
      <c r="O21" s="43">
        <v>0</v>
      </c>
      <c r="P21" s="43">
        <v>0</v>
      </c>
      <c r="Q21" s="42" t="s">
        <v>155</v>
      </c>
      <c r="R21" s="43">
        <v>0</v>
      </c>
      <c r="S21" s="43">
        <v>0</v>
      </c>
    </row>
    <row r="22" spans="1:19" ht="23.1" customHeight="1" x14ac:dyDescent="0.2">
      <c r="A22" s="35" t="s">
        <v>42</v>
      </c>
      <c r="B22" s="35" t="s">
        <v>59</v>
      </c>
      <c r="C22" s="39" t="s">
        <v>59</v>
      </c>
      <c r="D22" s="40">
        <v>5.2016528925619836</v>
      </c>
      <c r="E22" s="40">
        <v>4.7201928374655653</v>
      </c>
      <c r="F22" s="40">
        <v>3.6942148760330578</v>
      </c>
      <c r="G22" s="40">
        <v>3.30633608815427</v>
      </c>
      <c r="H22" s="40">
        <v>8.8958677685950409</v>
      </c>
      <c r="I22" s="40">
        <v>8.0265289256198358</v>
      </c>
      <c r="J22" s="41">
        <v>0.84535668673599706</v>
      </c>
      <c r="K22" s="41">
        <v>0.89528552456839305</v>
      </c>
      <c r="L22" s="41">
        <v>0.99337121212121215</v>
      </c>
      <c r="M22" s="41">
        <v>0.89464285714285718</v>
      </c>
      <c r="N22" s="50"/>
      <c r="O22" s="43">
        <v>0</v>
      </c>
      <c r="P22" s="43">
        <v>0</v>
      </c>
      <c r="Q22" s="42" t="s">
        <v>155</v>
      </c>
      <c r="R22" s="43">
        <v>1</v>
      </c>
      <c r="S22" s="43">
        <v>0</v>
      </c>
    </row>
    <row r="23" spans="1:19" ht="23.1" customHeight="1" x14ac:dyDescent="0.2">
      <c r="A23" s="35" t="s">
        <v>42</v>
      </c>
      <c r="B23" s="35" t="s">
        <v>60</v>
      </c>
      <c r="C23" s="39" t="s">
        <v>60</v>
      </c>
      <c r="D23" s="40">
        <v>29.719269102990033</v>
      </c>
      <c r="E23" s="40">
        <v>25.61157253599114</v>
      </c>
      <c r="F23" s="40">
        <v>3.4352159468438539</v>
      </c>
      <c r="G23" s="40">
        <v>0.9066998892580288</v>
      </c>
      <c r="H23" s="40">
        <v>33.154485049833887</v>
      </c>
      <c r="I23" s="40">
        <v>26.518272425249169</v>
      </c>
      <c r="J23" s="41">
        <v>0.90651272278892503</v>
      </c>
      <c r="K23" s="41">
        <v>0.27886473429951691</v>
      </c>
      <c r="L23" s="41">
        <v>0.81729840208101068</v>
      </c>
      <c r="M23" s="41">
        <v>0.23401162790697674</v>
      </c>
      <c r="N23" s="50" t="s">
        <v>161</v>
      </c>
      <c r="O23" s="43">
        <v>0</v>
      </c>
      <c r="P23" s="43">
        <v>0</v>
      </c>
      <c r="Q23" s="42" t="s">
        <v>155</v>
      </c>
      <c r="R23" s="43">
        <v>1</v>
      </c>
      <c r="S23" s="43">
        <v>0</v>
      </c>
    </row>
    <row r="24" spans="1:19" ht="23.1" customHeight="1" x14ac:dyDescent="0.2">
      <c r="A24" s="35" t="s">
        <v>42</v>
      </c>
      <c r="B24" s="35" t="s">
        <v>61</v>
      </c>
      <c r="C24" s="39" t="s">
        <v>61</v>
      </c>
      <c r="D24" s="40">
        <v>9.6010335917312659</v>
      </c>
      <c r="E24" s="40">
        <v>8.5912144702842372</v>
      </c>
      <c r="F24" s="40">
        <v>3.3573643410852712</v>
      </c>
      <c r="G24" s="40">
        <v>3.7945736434108528</v>
      </c>
      <c r="H24" s="40">
        <v>12.95839793281654</v>
      </c>
      <c r="I24" s="40">
        <v>12.60671834625323</v>
      </c>
      <c r="J24" s="41">
        <v>0.86791611934696944</v>
      </c>
      <c r="K24" s="41">
        <v>1.144304217867818</v>
      </c>
      <c r="L24" s="41">
        <v>0.93102904040404055</v>
      </c>
      <c r="M24" s="41">
        <v>1.0981060606060606</v>
      </c>
      <c r="N24" s="49" t="s">
        <v>162</v>
      </c>
      <c r="O24" s="43">
        <v>5</v>
      </c>
      <c r="P24" s="43">
        <v>0</v>
      </c>
      <c r="Q24" s="42" t="s">
        <v>155</v>
      </c>
      <c r="R24" s="43">
        <v>3</v>
      </c>
      <c r="S24" s="43">
        <v>0</v>
      </c>
    </row>
    <row r="25" spans="1:19" ht="23.1" customHeight="1" x14ac:dyDescent="0.2">
      <c r="A25" s="35" t="s">
        <v>42</v>
      </c>
      <c r="B25" s="35" t="s">
        <v>63</v>
      </c>
      <c r="C25" s="39" t="s">
        <v>63</v>
      </c>
      <c r="D25" s="40">
        <v>3.3875638841567293</v>
      </c>
      <c r="E25" s="40">
        <v>2.7113855763770589</v>
      </c>
      <c r="F25" s="40">
        <v>3.2436115843270867</v>
      </c>
      <c r="G25" s="40">
        <v>3.6294718909710393</v>
      </c>
      <c r="H25" s="40">
        <v>6.9037478705281092</v>
      </c>
      <c r="I25" s="40">
        <v>6.482254400908575</v>
      </c>
      <c r="J25" s="41">
        <v>0.70950947183540336</v>
      </c>
      <c r="K25" s="41">
        <v>1.030144694533762</v>
      </c>
      <c r="L25" s="41">
        <v>0.98333333333333328</v>
      </c>
      <c r="M25" s="41">
        <v>1.2863636363636364</v>
      </c>
      <c r="N25" s="57" t="s">
        <v>186</v>
      </c>
      <c r="O25" s="43">
        <v>1</v>
      </c>
      <c r="P25" s="43">
        <v>0</v>
      </c>
      <c r="Q25" s="42" t="s">
        <v>155</v>
      </c>
      <c r="R25" s="43">
        <v>1</v>
      </c>
      <c r="S25" s="43">
        <v>0</v>
      </c>
    </row>
    <row r="26" spans="1:19" ht="23.1" customHeight="1" x14ac:dyDescent="0.2">
      <c r="A26" s="35" t="s">
        <v>42</v>
      </c>
      <c r="B26" s="35" t="s">
        <v>64</v>
      </c>
      <c r="C26" s="39" t="s">
        <v>64</v>
      </c>
      <c r="D26" s="40">
        <v>5.5041208791208796</v>
      </c>
      <c r="E26" s="40">
        <v>5.316239316239316</v>
      </c>
      <c r="F26" s="40">
        <v>3</v>
      </c>
      <c r="G26" s="40">
        <v>2.9189560439560438</v>
      </c>
      <c r="H26" s="40">
        <v>8.5041208791208796</v>
      </c>
      <c r="I26" s="40">
        <v>8.3725579975579958</v>
      </c>
      <c r="J26" s="41">
        <v>0.92330651440436029</v>
      </c>
      <c r="K26" s="41">
        <v>0.90081799591002043</v>
      </c>
      <c r="L26" s="41">
        <v>1.0418694476631902</v>
      </c>
      <c r="M26" s="41">
        <v>1.0799242424242423</v>
      </c>
      <c r="N26" s="53"/>
      <c r="O26" s="43">
        <v>2</v>
      </c>
      <c r="P26" s="43">
        <v>1</v>
      </c>
      <c r="Q26" s="42" t="s">
        <v>155</v>
      </c>
      <c r="R26" s="43">
        <v>9</v>
      </c>
      <c r="S26" s="43">
        <v>0</v>
      </c>
    </row>
    <row r="27" spans="1:19" ht="23.1" customHeight="1" x14ac:dyDescent="0.2">
      <c r="A27" s="35" t="s">
        <v>42</v>
      </c>
      <c r="B27" s="35" t="s">
        <v>65</v>
      </c>
      <c r="C27" s="39" t="s">
        <v>65</v>
      </c>
      <c r="D27" s="40">
        <v>3.5129629629629631</v>
      </c>
      <c r="E27" s="40">
        <v>3.3120987654320992</v>
      </c>
      <c r="F27" s="40">
        <v>2.5333333333333332</v>
      </c>
      <c r="G27" s="40">
        <v>2.5528395061728393</v>
      </c>
      <c r="H27" s="40">
        <v>6.6018518518518521</v>
      </c>
      <c r="I27" s="40">
        <v>6.0871604938271613</v>
      </c>
      <c r="J27" s="41">
        <v>0.88808446455505285</v>
      </c>
      <c r="K27" s="41">
        <v>0.93611111111111101</v>
      </c>
      <c r="L27" s="41">
        <v>1.0191919191919192</v>
      </c>
      <c r="M27" s="41">
        <v>1.1215909090909091</v>
      </c>
      <c r="N27" s="49" t="s">
        <v>162</v>
      </c>
      <c r="O27" s="43">
        <v>10</v>
      </c>
      <c r="P27" s="43">
        <v>0</v>
      </c>
      <c r="Q27" s="42" t="s">
        <v>155</v>
      </c>
      <c r="R27" s="43">
        <v>4</v>
      </c>
      <c r="S27" s="43">
        <v>0</v>
      </c>
    </row>
    <row r="28" spans="1:19" ht="23.1" customHeight="1" x14ac:dyDescent="0.2">
      <c r="A28" s="35" t="s">
        <v>42</v>
      </c>
      <c r="B28" s="35" t="s">
        <v>67</v>
      </c>
      <c r="C28" s="39" t="s">
        <v>67</v>
      </c>
      <c r="D28" s="40">
        <v>1.3210227272727273</v>
      </c>
      <c r="E28" s="40">
        <v>1.3617424242424243</v>
      </c>
      <c r="F28" s="40">
        <v>3.3901515151515151</v>
      </c>
      <c r="G28" s="40">
        <v>3.2821969696969697</v>
      </c>
      <c r="H28" s="40">
        <v>4.7111742424242422</v>
      </c>
      <c r="I28" s="40">
        <v>4.6439393939393936</v>
      </c>
      <c r="J28" s="41">
        <v>1.0272108843537415</v>
      </c>
      <c r="K28" s="41">
        <v>0.98849557522123899</v>
      </c>
      <c r="L28" s="41">
        <v>1.0348484848484849</v>
      </c>
      <c r="M28" s="41">
        <v>0.93333333333333335</v>
      </c>
      <c r="N28" s="50"/>
      <c r="O28" s="43">
        <v>0</v>
      </c>
      <c r="P28" s="43">
        <v>0</v>
      </c>
      <c r="Q28" s="42" t="s">
        <v>155</v>
      </c>
      <c r="R28" s="43">
        <v>0</v>
      </c>
      <c r="S28" s="43">
        <v>0</v>
      </c>
    </row>
    <row r="29" spans="1:19" ht="23.1" customHeight="1" x14ac:dyDescent="0.2">
      <c r="A29" s="35" t="s">
        <v>42</v>
      </c>
      <c r="B29" s="35" t="s">
        <v>75</v>
      </c>
      <c r="C29" s="39" t="s">
        <v>75</v>
      </c>
      <c r="D29" s="40">
        <v>12.916666666666666</v>
      </c>
      <c r="E29" s="40">
        <v>7.6548611111111109</v>
      </c>
      <c r="F29" s="40">
        <v>5.333333333333333</v>
      </c>
      <c r="G29" s="40">
        <v>3.7333333333333334</v>
      </c>
      <c r="H29" s="40">
        <v>18.25</v>
      </c>
      <c r="I29" s="40">
        <v>11.388194444444444</v>
      </c>
      <c r="J29" s="41">
        <v>0.54934456928838948</v>
      </c>
      <c r="K29" s="41">
        <v>0.73730158730158735</v>
      </c>
      <c r="L29" s="41">
        <v>0.65101010101010104</v>
      </c>
      <c r="M29" s="41">
        <v>0.62878787878787878</v>
      </c>
      <c r="N29" s="51" t="s">
        <v>163</v>
      </c>
      <c r="O29" s="43">
        <v>0</v>
      </c>
      <c r="P29" s="43">
        <v>0</v>
      </c>
      <c r="Q29" s="42" t="s">
        <v>155</v>
      </c>
      <c r="R29" s="43">
        <v>2</v>
      </c>
      <c r="S29" s="43">
        <v>0</v>
      </c>
    </row>
    <row r="30" spans="1:19" ht="23.1" customHeight="1" x14ac:dyDescent="0.2">
      <c r="A30" s="35" t="s">
        <v>42</v>
      </c>
      <c r="B30" s="35" t="s">
        <v>68</v>
      </c>
      <c r="C30" s="39" t="s">
        <v>136</v>
      </c>
      <c r="D30" s="40">
        <v>3.8981233243967828</v>
      </c>
      <c r="E30" s="40">
        <v>3.2723413762287761</v>
      </c>
      <c r="F30" s="40">
        <v>3.0187667560321714</v>
      </c>
      <c r="G30" s="40">
        <v>2.5191018766756033</v>
      </c>
      <c r="H30" s="40">
        <v>7.1983914209115278</v>
      </c>
      <c r="I30" s="40">
        <v>6.0836684539767658</v>
      </c>
      <c r="J30" s="41">
        <v>0.76833507125477929</v>
      </c>
      <c r="K30" s="41">
        <v>0.75693343898573695</v>
      </c>
      <c r="L30" s="41">
        <v>0.97727272727272729</v>
      </c>
      <c r="M30" s="41">
        <v>0.93333333333333335</v>
      </c>
      <c r="N30" s="51" t="s">
        <v>164</v>
      </c>
      <c r="O30" s="43">
        <v>1</v>
      </c>
      <c r="P30" s="43">
        <v>0</v>
      </c>
      <c r="Q30" s="42" t="s">
        <v>155</v>
      </c>
      <c r="R30" s="43">
        <v>2</v>
      </c>
      <c r="S30" s="43">
        <v>0</v>
      </c>
    </row>
    <row r="31" spans="1:19" ht="27" customHeight="1" x14ac:dyDescent="0.2">
      <c r="A31" s="35" t="s">
        <v>42</v>
      </c>
      <c r="B31" s="35" t="s">
        <v>70</v>
      </c>
      <c r="C31" s="39" t="s">
        <v>70</v>
      </c>
      <c r="D31" s="40">
        <v>4.9545454545454541</v>
      </c>
      <c r="E31" s="40">
        <v>6.7201704545454541</v>
      </c>
      <c r="F31" s="40">
        <v>2.0776515151515151</v>
      </c>
      <c r="G31" s="40">
        <v>2.5809659090909092</v>
      </c>
      <c r="H31" s="40">
        <v>7.0321969696969697</v>
      </c>
      <c r="I31" s="40">
        <v>9.3011363636363633</v>
      </c>
      <c r="J31" s="41">
        <v>1.3703874538745386</v>
      </c>
      <c r="K31" s="41">
        <v>1.2467405475880051</v>
      </c>
      <c r="L31" s="41">
        <v>1.3333333333333333</v>
      </c>
      <c r="M31" s="41">
        <v>1.2318181818181819</v>
      </c>
      <c r="N31" s="61" t="s">
        <v>187</v>
      </c>
      <c r="O31" s="43">
        <v>0</v>
      </c>
      <c r="P31" s="43">
        <v>0</v>
      </c>
      <c r="Q31" s="42" t="s">
        <v>155</v>
      </c>
      <c r="R31" s="43">
        <v>3</v>
      </c>
      <c r="S31" s="43">
        <v>0</v>
      </c>
    </row>
    <row r="32" spans="1:19" ht="27.75" customHeight="1" x14ac:dyDescent="0.2">
      <c r="A32" s="35" t="s">
        <v>42</v>
      </c>
      <c r="B32" s="35" t="s">
        <v>72</v>
      </c>
      <c r="C32" s="39" t="s">
        <v>72</v>
      </c>
      <c r="D32" s="40">
        <v>3.7338858195211788</v>
      </c>
      <c r="E32" s="40">
        <v>3.2186924493554327</v>
      </c>
      <c r="F32" s="40">
        <v>3.5423572744014731</v>
      </c>
      <c r="G32" s="40">
        <v>3.6563842848373236</v>
      </c>
      <c r="H32" s="40">
        <v>7.2762430939226519</v>
      </c>
      <c r="I32" s="40">
        <v>6.8750767341927572</v>
      </c>
      <c r="J32" s="41">
        <v>0.79506398537477152</v>
      </c>
      <c r="K32" s="41">
        <v>0.95726157499010689</v>
      </c>
      <c r="L32" s="41">
        <v>1.0007575757575757</v>
      </c>
      <c r="M32" s="41">
        <v>1.1756313131313132</v>
      </c>
      <c r="N32" s="51" t="s">
        <v>165</v>
      </c>
      <c r="O32" s="43">
        <v>6</v>
      </c>
      <c r="P32" s="43">
        <v>0</v>
      </c>
      <c r="Q32" s="42" t="s">
        <v>155</v>
      </c>
      <c r="R32" s="43">
        <v>3</v>
      </c>
      <c r="S32" s="43">
        <v>0</v>
      </c>
    </row>
    <row r="33" spans="1:19" ht="23.1" customHeight="1" x14ac:dyDescent="0.2">
      <c r="A33" s="35" t="s">
        <v>42</v>
      </c>
      <c r="B33" s="35" t="s">
        <v>73</v>
      </c>
      <c r="C33" s="39" t="s">
        <v>73</v>
      </c>
      <c r="D33" s="40">
        <v>7.1486725663716815</v>
      </c>
      <c r="E33" s="40">
        <v>5.9393805309734518</v>
      </c>
      <c r="F33" s="40">
        <v>3.3805014749262536</v>
      </c>
      <c r="G33" s="40">
        <v>2.950442477876106</v>
      </c>
      <c r="H33" s="40">
        <v>10.529174041297935</v>
      </c>
      <c r="I33" s="40">
        <v>9.1154867256637164</v>
      </c>
      <c r="J33" s="41">
        <v>0.79332356634575141</v>
      </c>
      <c r="K33" s="41">
        <v>0.83578528827037768</v>
      </c>
      <c r="L33" s="41">
        <v>0.88515151515151513</v>
      </c>
      <c r="M33" s="41">
        <v>0.9440854172520371</v>
      </c>
      <c r="N33" s="51" t="s">
        <v>166</v>
      </c>
      <c r="O33" s="43">
        <v>0</v>
      </c>
      <c r="P33" s="43">
        <v>0</v>
      </c>
      <c r="Q33" s="42" t="s">
        <v>155</v>
      </c>
      <c r="R33" s="43">
        <v>3</v>
      </c>
      <c r="S33" s="43">
        <v>0</v>
      </c>
    </row>
    <row r="34" spans="1:19" ht="23.1" customHeight="1" x14ac:dyDescent="0.2">
      <c r="A34" s="35" t="s">
        <v>42</v>
      </c>
      <c r="B34" s="35" t="s">
        <v>74</v>
      </c>
      <c r="C34" s="39" t="s">
        <v>74</v>
      </c>
      <c r="D34" s="40">
        <v>4.4387287024901703</v>
      </c>
      <c r="E34" s="40">
        <v>3.6686325906509398</v>
      </c>
      <c r="F34" s="40">
        <v>2.7844036697247705</v>
      </c>
      <c r="G34" s="40">
        <v>3.0039318479685453</v>
      </c>
      <c r="H34" s="40">
        <v>7.2231323722149412</v>
      </c>
      <c r="I34" s="40">
        <v>6.7092616863259069</v>
      </c>
      <c r="J34" s="41">
        <v>0.75415509678457893</v>
      </c>
      <c r="K34" s="41">
        <v>0.99081320176930932</v>
      </c>
      <c r="L34" s="41">
        <v>0.94034954407294835</v>
      </c>
      <c r="M34" s="41">
        <v>1.2763358778625955</v>
      </c>
      <c r="N34" s="51" t="s">
        <v>167</v>
      </c>
      <c r="O34" s="43">
        <v>1</v>
      </c>
      <c r="P34" s="43">
        <v>1</v>
      </c>
      <c r="Q34" s="42" t="s">
        <v>155</v>
      </c>
      <c r="R34" s="43">
        <v>5</v>
      </c>
      <c r="S34" s="43">
        <v>0</v>
      </c>
    </row>
    <row r="35" spans="1:19" ht="23.1" customHeight="1" x14ac:dyDescent="0.2">
      <c r="A35" s="35" t="s">
        <v>42</v>
      </c>
      <c r="B35" s="35" t="s">
        <v>77</v>
      </c>
      <c r="C35" s="39" t="s">
        <v>77</v>
      </c>
      <c r="D35" s="40">
        <v>5.0578144853875475</v>
      </c>
      <c r="E35" s="40">
        <v>4.7536001694197374</v>
      </c>
      <c r="F35" s="40">
        <v>2.7045743329097838</v>
      </c>
      <c r="G35" s="40">
        <v>2.4440914866581958</v>
      </c>
      <c r="H35" s="40">
        <v>7.7623888182973317</v>
      </c>
      <c r="I35" s="40">
        <v>7.1976916560779323</v>
      </c>
      <c r="J35" s="41">
        <v>0.81629392971246006</v>
      </c>
      <c r="K35" s="41">
        <v>0.88645690834473323</v>
      </c>
      <c r="L35" s="41">
        <v>1.1888888888888889</v>
      </c>
      <c r="M35" s="41">
        <v>0.94148537134283572</v>
      </c>
      <c r="N35" s="51" t="s">
        <v>168</v>
      </c>
      <c r="O35" s="43">
        <v>5</v>
      </c>
      <c r="P35" s="43">
        <v>0</v>
      </c>
      <c r="Q35" s="42" t="s">
        <v>155</v>
      </c>
      <c r="R35" s="43">
        <v>1</v>
      </c>
      <c r="S35" s="43">
        <v>0</v>
      </c>
    </row>
    <row r="36" spans="1:19" ht="23.1" customHeight="1" x14ac:dyDescent="0.2">
      <c r="A36" s="35" t="s">
        <v>42</v>
      </c>
      <c r="B36" s="35" t="s">
        <v>78</v>
      </c>
      <c r="C36" s="39" t="s">
        <v>137</v>
      </c>
      <c r="D36" s="40">
        <v>4.0079185520361991</v>
      </c>
      <c r="E36" s="40">
        <v>4.1933446455505283</v>
      </c>
      <c r="F36" s="40">
        <v>1.7816742081447965</v>
      </c>
      <c r="G36" s="40">
        <v>1.6298076923076923</v>
      </c>
      <c r="H36" s="40">
        <v>5.7895927601809953</v>
      </c>
      <c r="I36" s="40">
        <v>5.9334464555052806</v>
      </c>
      <c r="J36" s="41">
        <v>0.94969818913480908</v>
      </c>
      <c r="K36" s="41">
        <v>0.80963855421686748</v>
      </c>
      <c r="L36" s="41">
        <v>1.211570353361398</v>
      </c>
      <c r="M36" s="41">
        <v>1.3113636363636363</v>
      </c>
      <c r="N36" s="55" t="s">
        <v>179</v>
      </c>
      <c r="O36" s="43">
        <v>1</v>
      </c>
      <c r="P36" s="43">
        <v>0</v>
      </c>
      <c r="Q36" s="42" t="s">
        <v>155</v>
      </c>
      <c r="R36" s="43">
        <v>0</v>
      </c>
      <c r="S36" s="43">
        <v>0</v>
      </c>
    </row>
    <row r="37" spans="1:19" ht="15" customHeight="1" x14ac:dyDescent="0.2">
      <c r="C37" s="111" t="s">
        <v>138</v>
      </c>
      <c r="D37" s="112"/>
      <c r="E37" s="112"/>
      <c r="F37" s="112"/>
      <c r="G37" s="112"/>
      <c r="H37" s="113"/>
      <c r="I37" s="113"/>
      <c r="J37" s="113"/>
      <c r="K37" s="113"/>
      <c r="L37" s="113"/>
      <c r="M37" s="113"/>
      <c r="N37" s="113"/>
      <c r="O37" s="113"/>
      <c r="P37" s="112"/>
      <c r="Q37" s="112"/>
      <c r="R37" s="112"/>
      <c r="S37" s="112"/>
    </row>
    <row r="38" spans="1:19" ht="24" customHeight="1" x14ac:dyDescent="0.2">
      <c r="A38" s="35" t="s">
        <v>81</v>
      </c>
      <c r="B38" s="35" t="s">
        <v>83</v>
      </c>
      <c r="C38" s="39" t="s">
        <v>83</v>
      </c>
      <c r="D38" s="40">
        <v>5.5112866817155757</v>
      </c>
      <c r="E38" s="40">
        <v>4.8702031602708802</v>
      </c>
      <c r="F38" s="40">
        <v>2.3735891647855532</v>
      </c>
      <c r="G38" s="40">
        <v>2.0722347629796838</v>
      </c>
      <c r="H38" s="40">
        <v>7.8848758465011288</v>
      </c>
      <c r="I38" s="40">
        <v>6.942437923250564</v>
      </c>
      <c r="J38" s="41">
        <v>0.83356449375866848</v>
      </c>
      <c r="K38" s="41">
        <v>0.84546084546084543</v>
      </c>
      <c r="L38" s="41">
        <v>0.95597798899449726</v>
      </c>
      <c r="M38" s="41">
        <v>0.93333333333333335</v>
      </c>
      <c r="N38" s="51"/>
      <c r="O38" s="43">
        <v>0</v>
      </c>
      <c r="P38" s="43">
        <v>0</v>
      </c>
      <c r="Q38" s="42" t="s">
        <v>155</v>
      </c>
      <c r="R38" s="43">
        <v>1</v>
      </c>
      <c r="S38" s="43">
        <v>0</v>
      </c>
    </row>
    <row r="39" spans="1:19" ht="22.5" customHeight="1" x14ac:dyDescent="0.2">
      <c r="A39" s="35" t="s">
        <v>81</v>
      </c>
      <c r="B39" s="35" t="s">
        <v>84</v>
      </c>
      <c r="C39" s="39" t="s">
        <v>84</v>
      </c>
      <c r="D39" s="40">
        <v>3.7607858243451462</v>
      </c>
      <c r="E39" s="40">
        <v>3.3098356445814074</v>
      </c>
      <c r="F39" s="40">
        <v>3.3158705701078581</v>
      </c>
      <c r="G39" s="40">
        <v>3.1545326142783767</v>
      </c>
      <c r="H39" s="40">
        <v>7.1922187981510017</v>
      </c>
      <c r="I39" s="40">
        <v>6.4643682588597846</v>
      </c>
      <c r="J39" s="41">
        <v>0.82324659658797172</v>
      </c>
      <c r="K39" s="41">
        <v>0.96433691756272411</v>
      </c>
      <c r="L39" s="41">
        <v>0.96339225589225586</v>
      </c>
      <c r="M39" s="41">
        <v>0.9360788276907529</v>
      </c>
      <c r="N39" s="52"/>
      <c r="O39" s="43">
        <v>0</v>
      </c>
      <c r="P39" s="43">
        <v>0</v>
      </c>
      <c r="Q39" s="42" t="s">
        <v>155</v>
      </c>
      <c r="R39" s="43">
        <v>9</v>
      </c>
      <c r="S39" s="43">
        <v>0</v>
      </c>
    </row>
    <row r="40" spans="1:19" ht="22.5" x14ac:dyDescent="0.2">
      <c r="A40" s="35" t="s">
        <v>81</v>
      </c>
      <c r="B40" s="35" t="s">
        <v>85</v>
      </c>
      <c r="C40" s="39" t="s">
        <v>85</v>
      </c>
      <c r="D40" s="40">
        <v>7.0670103092783503</v>
      </c>
      <c r="E40" s="40">
        <v>5.3078465063001152</v>
      </c>
      <c r="F40" s="40">
        <v>2.5481099656357387</v>
      </c>
      <c r="G40" s="40">
        <v>2.0017182130584192</v>
      </c>
      <c r="H40" s="40">
        <v>9.6151202749140889</v>
      </c>
      <c r="I40" s="40">
        <v>7.3095647193585345</v>
      </c>
      <c r="J40" s="41">
        <v>0.67209690893901419</v>
      </c>
      <c r="K40" s="41">
        <v>0.89307411907654921</v>
      </c>
      <c r="L40" s="41">
        <v>0.91818181818181821</v>
      </c>
      <c r="M40" s="41">
        <v>0.65151515151515149</v>
      </c>
      <c r="N40" s="51" t="s">
        <v>169</v>
      </c>
      <c r="O40" s="43">
        <v>3</v>
      </c>
      <c r="P40" s="43">
        <v>0</v>
      </c>
      <c r="Q40" s="42" t="s">
        <v>155</v>
      </c>
      <c r="R40" s="43">
        <v>0</v>
      </c>
      <c r="S40" s="43">
        <v>0</v>
      </c>
    </row>
    <row r="41" spans="1:19" ht="20.100000000000001" customHeight="1" x14ac:dyDescent="0.2">
      <c r="A41" s="35" t="s">
        <v>81</v>
      </c>
      <c r="B41" s="35" t="s">
        <v>87</v>
      </c>
      <c r="C41" s="39" t="s">
        <v>139</v>
      </c>
      <c r="D41" s="40">
        <v>7.140794223826715</v>
      </c>
      <c r="E41" s="40">
        <v>6.4150120336943441</v>
      </c>
      <c r="F41" s="40">
        <v>4.0338447653429599</v>
      </c>
      <c r="G41" s="40">
        <v>3.4700661853188932</v>
      </c>
      <c r="H41" s="40">
        <v>13.873194945848375</v>
      </c>
      <c r="I41" s="40">
        <v>11.364320096269553</v>
      </c>
      <c r="J41" s="41">
        <v>0.84840271754842433</v>
      </c>
      <c r="K41" s="41">
        <v>0.86941168632154042</v>
      </c>
      <c r="L41" s="41">
        <v>0.96818181818181814</v>
      </c>
      <c r="M41" s="41">
        <v>0.84857723577235777</v>
      </c>
      <c r="N41" s="51"/>
      <c r="O41" s="43">
        <v>0</v>
      </c>
      <c r="P41" s="43">
        <v>0</v>
      </c>
      <c r="Q41" s="42" t="s">
        <v>155</v>
      </c>
      <c r="R41" s="43">
        <v>11</v>
      </c>
      <c r="S41" s="43">
        <v>0</v>
      </c>
    </row>
    <row r="42" spans="1:19" ht="22.5" x14ac:dyDescent="0.2">
      <c r="A42" s="35" t="s">
        <v>81</v>
      </c>
      <c r="B42" s="35" t="s">
        <v>60</v>
      </c>
      <c r="C42" s="39" t="s">
        <v>140</v>
      </c>
      <c r="D42" s="40">
        <v>32.9609375</v>
      </c>
      <c r="E42" s="40">
        <v>27.2890625</v>
      </c>
      <c r="F42" s="40">
        <v>4.453125</v>
      </c>
      <c r="G42" s="40">
        <v>1.7161458333333333</v>
      </c>
      <c r="H42" s="40">
        <v>39.1953125</v>
      </c>
      <c r="I42" s="40">
        <v>29.9296875</v>
      </c>
      <c r="J42" s="41">
        <v>0.7931946044872229</v>
      </c>
      <c r="K42" s="41">
        <v>0.38538011695906432</v>
      </c>
      <c r="L42" s="41">
        <v>0.87643215604582903</v>
      </c>
      <c r="M42" s="41" t="s">
        <v>152</v>
      </c>
      <c r="N42" s="51" t="s">
        <v>170</v>
      </c>
      <c r="O42" s="43">
        <v>0</v>
      </c>
      <c r="P42" s="43">
        <v>0</v>
      </c>
      <c r="Q42" s="42" t="s">
        <v>155</v>
      </c>
      <c r="R42" s="43">
        <v>0</v>
      </c>
      <c r="S42" s="43">
        <v>0</v>
      </c>
    </row>
    <row r="43" spans="1:19" ht="20.100000000000001" customHeight="1" x14ac:dyDescent="0.2">
      <c r="A43" s="35" t="s">
        <v>81</v>
      </c>
      <c r="B43" s="35" t="s">
        <v>88</v>
      </c>
      <c r="C43" s="39" t="s">
        <v>88</v>
      </c>
      <c r="D43" s="40">
        <v>31.486486486486488</v>
      </c>
      <c r="E43" s="40">
        <v>30.624624624624627</v>
      </c>
      <c r="F43" s="40">
        <v>6.3468468468468471</v>
      </c>
      <c r="G43" s="40">
        <v>6.0810810810810807</v>
      </c>
      <c r="H43" s="40">
        <v>37.833333333333336</v>
      </c>
      <c r="I43" s="40">
        <v>36.705705705705704</v>
      </c>
      <c r="J43" s="41">
        <v>0.96711833785004508</v>
      </c>
      <c r="K43" s="41">
        <v>0.986648865153538</v>
      </c>
      <c r="L43" s="41">
        <v>0.97878787878787876</v>
      </c>
      <c r="M43" s="41">
        <v>0.92575757575757578</v>
      </c>
      <c r="N43" s="52"/>
      <c r="O43" s="43">
        <v>0</v>
      </c>
      <c r="P43" s="43">
        <v>0</v>
      </c>
      <c r="Q43" s="42" t="s">
        <v>155</v>
      </c>
      <c r="R43" s="43">
        <v>0</v>
      </c>
      <c r="S43" s="43">
        <v>0</v>
      </c>
    </row>
    <row r="44" spans="1:19" ht="33.75" x14ac:dyDescent="0.2">
      <c r="A44" s="35" t="s">
        <v>81</v>
      </c>
      <c r="B44" s="35" t="s">
        <v>75</v>
      </c>
      <c r="C44" s="39" t="s">
        <v>141</v>
      </c>
      <c r="D44" s="40">
        <v>13.455089820359282</v>
      </c>
      <c r="E44" s="40">
        <v>10.508982035928144</v>
      </c>
      <c r="F44" s="40">
        <v>4.1377245508982039</v>
      </c>
      <c r="G44" s="40">
        <v>4.7350299401197606</v>
      </c>
      <c r="H44" s="40">
        <v>18.491017964071855</v>
      </c>
      <c r="I44" s="40">
        <v>15.983532934131736</v>
      </c>
      <c r="J44" s="41">
        <v>0.80986475735879082</v>
      </c>
      <c r="K44" s="41">
        <v>1.3372576177285318</v>
      </c>
      <c r="L44" s="41">
        <v>0.74444444444444446</v>
      </c>
      <c r="M44" s="41">
        <v>0.93333333333333335</v>
      </c>
      <c r="N44" s="51" t="s">
        <v>171</v>
      </c>
      <c r="O44" s="43">
        <v>0</v>
      </c>
      <c r="P44" s="43">
        <v>0</v>
      </c>
      <c r="Q44" s="42" t="s">
        <v>155</v>
      </c>
      <c r="R44" s="43">
        <v>0</v>
      </c>
      <c r="S44" s="43">
        <v>0</v>
      </c>
    </row>
    <row r="45" spans="1:19" ht="20.100000000000001" customHeight="1" x14ac:dyDescent="0.2">
      <c r="A45" s="35" t="s">
        <v>81</v>
      </c>
      <c r="B45" s="35" t="s">
        <v>77</v>
      </c>
      <c r="C45" s="39" t="s">
        <v>77</v>
      </c>
      <c r="D45" s="40">
        <v>4.6304687500000004</v>
      </c>
      <c r="E45" s="40">
        <v>4.0602864583333327</v>
      </c>
      <c r="F45" s="40">
        <v>3.6242187499999998</v>
      </c>
      <c r="G45" s="40">
        <v>3.3132812500000002</v>
      </c>
      <c r="H45" s="40">
        <v>8.2546874999999993</v>
      </c>
      <c r="I45" s="40">
        <v>7.3735677083333329</v>
      </c>
      <c r="J45" s="41">
        <v>0.88596491228070173</v>
      </c>
      <c r="K45" s="41">
        <v>0.85709987966305656</v>
      </c>
      <c r="L45" s="41">
        <v>0.86553030303030298</v>
      </c>
      <c r="M45" s="41">
        <v>1.0585551330798479</v>
      </c>
      <c r="N45" s="49"/>
      <c r="O45" s="43">
        <v>1</v>
      </c>
      <c r="P45" s="43">
        <v>0</v>
      </c>
      <c r="Q45" s="42" t="s">
        <v>155</v>
      </c>
      <c r="R45" s="43">
        <v>5</v>
      </c>
      <c r="S45" s="43">
        <v>0</v>
      </c>
    </row>
    <row r="46" spans="1:19" ht="20.100000000000001" customHeight="1" x14ac:dyDescent="0.2">
      <c r="A46" s="35" t="s">
        <v>81</v>
      </c>
      <c r="B46" s="35" t="s">
        <v>82</v>
      </c>
      <c r="C46" s="39" t="s">
        <v>82</v>
      </c>
      <c r="D46" s="40">
        <v>9.3654891304347831</v>
      </c>
      <c r="E46" s="40">
        <v>8.4673913043478262</v>
      </c>
      <c r="F46" s="40">
        <v>5.9402173913043477</v>
      </c>
      <c r="G46" s="40">
        <v>4.1140398550724635</v>
      </c>
      <c r="H46" s="40">
        <v>15.566576086956522</v>
      </c>
      <c r="I46" s="40">
        <v>13.391213768115943</v>
      </c>
      <c r="J46" s="41">
        <v>0.85210439689630846</v>
      </c>
      <c r="K46" s="41">
        <v>0.75081327260897857</v>
      </c>
      <c r="L46" s="41">
        <v>0.98787878787878791</v>
      </c>
      <c r="M46" s="41">
        <v>0.554648176682075</v>
      </c>
      <c r="N46" s="52" t="s">
        <v>172</v>
      </c>
      <c r="O46" s="43">
        <v>0</v>
      </c>
      <c r="P46" s="43">
        <v>0</v>
      </c>
      <c r="Q46" s="42" t="s">
        <v>155</v>
      </c>
      <c r="R46" s="43">
        <v>2</v>
      </c>
      <c r="S46" s="43">
        <v>0</v>
      </c>
    </row>
    <row r="47" spans="1:19" ht="22.5" x14ac:dyDescent="0.2">
      <c r="A47" s="35" t="s">
        <v>81</v>
      </c>
      <c r="B47" s="35" t="s">
        <v>86</v>
      </c>
      <c r="C47" s="39" t="s">
        <v>142</v>
      </c>
      <c r="D47" s="40">
        <v>20.6</v>
      </c>
      <c r="E47" s="40">
        <v>16.143333333333334</v>
      </c>
      <c r="F47" s="40">
        <v>16.126666666666665</v>
      </c>
      <c r="G47" s="40">
        <v>9.8733333333333331</v>
      </c>
      <c r="H47" s="40">
        <v>36.726666666666667</v>
      </c>
      <c r="I47" s="40">
        <v>26.016666666666666</v>
      </c>
      <c r="J47" s="41">
        <v>0.69261904761904758</v>
      </c>
      <c r="K47" s="41">
        <v>0.67879476975554287</v>
      </c>
      <c r="L47" s="41">
        <v>0.97676767676767673</v>
      </c>
      <c r="M47" s="41">
        <v>0.43484848484848487</v>
      </c>
      <c r="N47" s="51" t="s">
        <v>173</v>
      </c>
      <c r="O47" s="43">
        <v>0</v>
      </c>
      <c r="P47" s="43">
        <v>0</v>
      </c>
      <c r="Q47" s="42" t="s">
        <v>155</v>
      </c>
      <c r="R47" s="43">
        <v>2</v>
      </c>
      <c r="S47" s="43">
        <v>0</v>
      </c>
    </row>
    <row r="48" spans="1:19" ht="20.100000000000001" customHeight="1" x14ac:dyDescent="0.2">
      <c r="A48" s="35" t="s">
        <v>81</v>
      </c>
      <c r="B48" s="35" t="s">
        <v>91</v>
      </c>
      <c r="C48" s="39" t="s">
        <v>143</v>
      </c>
      <c r="D48" s="40">
        <v>3.6608355091383808</v>
      </c>
      <c r="E48" s="40">
        <v>3.3573759791122715</v>
      </c>
      <c r="F48" s="40">
        <v>2.7702349869451699</v>
      </c>
      <c r="G48" s="40">
        <v>2.464751958224543</v>
      </c>
      <c r="H48" s="40">
        <v>6.8227154046997383</v>
      </c>
      <c r="I48" s="40">
        <v>6.1885335073977377</v>
      </c>
      <c r="J48" s="41">
        <v>0.87435233160621761</v>
      </c>
      <c r="K48" s="41">
        <v>0.896374829001368</v>
      </c>
      <c r="L48" s="41">
        <v>0.99545454545454548</v>
      </c>
      <c r="M48" s="41">
        <v>0.875</v>
      </c>
      <c r="N48" s="51"/>
      <c r="O48" s="43">
        <v>0</v>
      </c>
      <c r="P48" s="43">
        <v>1</v>
      </c>
      <c r="Q48" s="42" t="s">
        <v>155</v>
      </c>
      <c r="R48" s="43">
        <v>4</v>
      </c>
      <c r="S48" s="43">
        <v>0</v>
      </c>
    </row>
    <row r="49" spans="1:19" ht="22.5" x14ac:dyDescent="0.2">
      <c r="A49" s="35" t="s">
        <v>81</v>
      </c>
      <c r="B49" s="35" t="s">
        <v>92</v>
      </c>
      <c r="C49" s="39" t="s">
        <v>144</v>
      </c>
      <c r="D49" s="40">
        <v>5.0764331210191083</v>
      </c>
      <c r="E49" s="40">
        <v>3.5197452229299357</v>
      </c>
      <c r="F49" s="40">
        <v>3.0334394904458599</v>
      </c>
      <c r="G49" s="40">
        <v>3.0955414012738856</v>
      </c>
      <c r="H49" s="40">
        <v>8.8256369426751586</v>
      </c>
      <c r="I49" s="40">
        <v>7.24108280254777</v>
      </c>
      <c r="J49" s="41">
        <v>0.580952380952381</v>
      </c>
      <c r="K49" s="41">
        <v>1.0337349397590361</v>
      </c>
      <c r="L49" s="41">
        <v>0.9428956228956229</v>
      </c>
      <c r="M49" s="41">
        <v>0.99545454545454548</v>
      </c>
      <c r="N49" s="51" t="s">
        <v>174</v>
      </c>
      <c r="O49" s="43">
        <v>5</v>
      </c>
      <c r="P49" s="43">
        <v>0</v>
      </c>
      <c r="Q49" s="42" t="s">
        <v>155</v>
      </c>
      <c r="R49" s="43">
        <v>0</v>
      </c>
      <c r="S49" s="43">
        <v>0</v>
      </c>
    </row>
    <row r="50" spans="1:19" ht="22.5" x14ac:dyDescent="0.2">
      <c r="A50" s="35" t="s">
        <v>81</v>
      </c>
      <c r="B50" s="35" t="s">
        <v>93</v>
      </c>
      <c r="C50" s="39" t="s">
        <v>145</v>
      </c>
      <c r="D50" s="40">
        <v>3.7146311970979444</v>
      </c>
      <c r="E50" s="40">
        <v>2.8276702942361953</v>
      </c>
      <c r="F50" s="40">
        <v>3.1825876662636032</v>
      </c>
      <c r="G50" s="40">
        <v>2.9242241031841996</v>
      </c>
      <c r="H50" s="40">
        <v>6.8972188633615481</v>
      </c>
      <c r="I50" s="40">
        <v>5.896997178557033</v>
      </c>
      <c r="J50" s="41">
        <v>0.67554434838296518</v>
      </c>
      <c r="K50" s="41">
        <v>0.92559886317498985</v>
      </c>
      <c r="L50" s="41">
        <v>0.94141414141414137</v>
      </c>
      <c r="M50" s="41">
        <v>0.90757575757575759</v>
      </c>
      <c r="N50" s="49" t="s">
        <v>175</v>
      </c>
      <c r="O50" s="43">
        <v>5</v>
      </c>
      <c r="P50" s="43">
        <v>0</v>
      </c>
      <c r="Q50" s="42" t="s">
        <v>155</v>
      </c>
      <c r="R50" s="43">
        <v>3</v>
      </c>
      <c r="S50" s="43">
        <v>0</v>
      </c>
    </row>
    <row r="51" spans="1:19" ht="20.100000000000001" customHeight="1" x14ac:dyDescent="0.2">
      <c r="A51" s="35" t="s">
        <v>81</v>
      </c>
      <c r="B51" s="35" t="s">
        <v>94</v>
      </c>
      <c r="C51" s="39" t="s">
        <v>146</v>
      </c>
      <c r="D51" s="40">
        <v>3.9402709359605912</v>
      </c>
      <c r="E51" s="40">
        <v>3.5178571428571428</v>
      </c>
      <c r="F51" s="40">
        <v>3.2844827586206895</v>
      </c>
      <c r="G51" s="40">
        <v>3.2327791461412154</v>
      </c>
      <c r="H51" s="40">
        <v>7.2247536945812811</v>
      </c>
      <c r="I51" s="40">
        <v>6.7506362889983578</v>
      </c>
      <c r="J51" s="41">
        <v>0.82620502376103189</v>
      </c>
      <c r="K51" s="41">
        <v>0.94278903456495833</v>
      </c>
      <c r="L51" s="41">
        <v>1.0414141414141413</v>
      </c>
      <c r="M51" s="41">
        <v>1.0546174587125041</v>
      </c>
      <c r="N51" s="51"/>
      <c r="O51" s="43">
        <v>0</v>
      </c>
      <c r="P51" s="43">
        <v>0</v>
      </c>
      <c r="Q51" s="42" t="s">
        <v>155</v>
      </c>
      <c r="R51" s="43">
        <v>7</v>
      </c>
      <c r="S51" s="43">
        <v>0</v>
      </c>
    </row>
    <row r="52" spans="1:19" ht="20.25" customHeight="1" x14ac:dyDescent="0.2">
      <c r="A52" s="35" t="s">
        <v>81</v>
      </c>
      <c r="B52" s="35" t="s">
        <v>95</v>
      </c>
      <c r="C52" s="39" t="s">
        <v>147</v>
      </c>
      <c r="D52" s="40">
        <v>3.9868189806678385</v>
      </c>
      <c r="E52" s="40">
        <v>3.2453134153485648</v>
      </c>
      <c r="F52" s="40">
        <v>2.7543936731107204</v>
      </c>
      <c r="G52" s="40">
        <v>2.63884007029877</v>
      </c>
      <c r="H52" s="40">
        <v>6.7412126537785593</v>
      </c>
      <c r="I52" s="40">
        <v>5.8841534856473343</v>
      </c>
      <c r="J52" s="41">
        <v>0.73810262776743218</v>
      </c>
      <c r="K52" s="41">
        <v>0.94555049172463423</v>
      </c>
      <c r="L52" s="41">
        <v>1</v>
      </c>
      <c r="M52" s="41">
        <v>0.98285714285714287</v>
      </c>
      <c r="N52" s="56" t="s">
        <v>180</v>
      </c>
      <c r="O52" s="43">
        <v>2</v>
      </c>
      <c r="P52" s="43">
        <v>0</v>
      </c>
      <c r="Q52" s="42" t="s">
        <v>155</v>
      </c>
      <c r="R52" s="43">
        <v>7</v>
      </c>
      <c r="S52" s="43">
        <v>0</v>
      </c>
    </row>
    <row r="53" spans="1:19" ht="22.5" x14ac:dyDescent="0.2">
      <c r="A53" s="35" t="s">
        <v>81</v>
      </c>
      <c r="B53" s="35" t="s">
        <v>96</v>
      </c>
      <c r="C53" s="39" t="s">
        <v>148</v>
      </c>
      <c r="D53" s="40">
        <v>4.065203562340967</v>
      </c>
      <c r="E53" s="40">
        <v>3.3412849872773536</v>
      </c>
      <c r="F53" s="40">
        <v>2.9522900763358777</v>
      </c>
      <c r="G53" s="40">
        <v>2.7248939779474126</v>
      </c>
      <c r="H53" s="40">
        <v>7.4360687022900764</v>
      </c>
      <c r="I53" s="40">
        <v>6.3724766751484303</v>
      </c>
      <c r="J53" s="41">
        <v>0.75898424214941618</v>
      </c>
      <c r="K53" s="41">
        <v>0.89631405454000601</v>
      </c>
      <c r="L53" s="41">
        <v>0.96212121212121215</v>
      </c>
      <c r="M53" s="41">
        <v>0.99120654396728014</v>
      </c>
      <c r="N53" s="51" t="s">
        <v>176</v>
      </c>
      <c r="O53" s="43">
        <v>0</v>
      </c>
      <c r="P53" s="43">
        <v>0</v>
      </c>
      <c r="Q53" s="42" t="s">
        <v>155</v>
      </c>
      <c r="R53" s="43">
        <v>8</v>
      </c>
      <c r="S53" s="43">
        <v>0</v>
      </c>
    </row>
    <row r="54" spans="1:19" ht="20.100000000000001" customHeight="1" x14ac:dyDescent="0.2">
      <c r="A54" s="35" t="s">
        <v>81</v>
      </c>
      <c r="B54" s="35" t="s">
        <v>97</v>
      </c>
      <c r="C54" s="39" t="s">
        <v>149</v>
      </c>
      <c r="D54" s="40">
        <v>3.7746862745098042</v>
      </c>
      <c r="E54" s="40">
        <v>3.3663725490196081</v>
      </c>
      <c r="F54" s="40">
        <v>3.3282156862745103</v>
      </c>
      <c r="G54" s="40">
        <v>3.0870588235294116</v>
      </c>
      <c r="H54" s="40">
        <v>7.1029019607843145</v>
      </c>
      <c r="I54" s="40">
        <v>6.4534313725490202</v>
      </c>
      <c r="J54" s="41">
        <v>0.83533044347114016</v>
      </c>
      <c r="K54" s="41">
        <v>0.88499986405532038</v>
      </c>
      <c r="L54" s="41">
        <v>1.0184343434343435</v>
      </c>
      <c r="M54" s="41">
        <v>1.0065656565656567</v>
      </c>
      <c r="N54" s="51"/>
      <c r="O54" s="43">
        <v>0</v>
      </c>
      <c r="P54" s="43">
        <v>0</v>
      </c>
      <c r="Q54" s="42" t="s">
        <v>155</v>
      </c>
      <c r="R54" s="43">
        <v>2</v>
      </c>
      <c r="S54" s="43">
        <v>0</v>
      </c>
    </row>
    <row r="55" spans="1:19" ht="17.25" customHeight="1" x14ac:dyDescent="0.2">
      <c r="A55" s="35" t="s">
        <v>81</v>
      </c>
      <c r="B55" s="35" t="s">
        <v>90</v>
      </c>
      <c r="C55" s="39" t="s">
        <v>150</v>
      </c>
      <c r="D55" s="40">
        <v>4.1061643835616435</v>
      </c>
      <c r="E55" s="40">
        <v>3.6191780821917816</v>
      </c>
      <c r="F55" s="40">
        <v>2.890068493150685</v>
      </c>
      <c r="G55" s="40">
        <v>2.6565068493150683</v>
      </c>
      <c r="H55" s="40">
        <v>7.6085616438356167</v>
      </c>
      <c r="I55" s="40">
        <v>6.6592465753424657</v>
      </c>
      <c r="J55" s="41">
        <v>0.82328767123287672</v>
      </c>
      <c r="K55" s="41">
        <v>0.83221245042248659</v>
      </c>
      <c r="L55" s="41">
        <v>0.99924242424242427</v>
      </c>
      <c r="M55" s="41">
        <v>1.1102272727272726</v>
      </c>
      <c r="N55" s="51" t="s">
        <v>181</v>
      </c>
      <c r="O55" s="43">
        <v>1</v>
      </c>
      <c r="P55" s="43">
        <v>0</v>
      </c>
      <c r="Q55" s="42" t="s">
        <v>155</v>
      </c>
      <c r="R55" s="43">
        <v>1</v>
      </c>
      <c r="S55" s="43">
        <v>0</v>
      </c>
    </row>
    <row r="56" spans="1:19" ht="56.25" x14ac:dyDescent="0.2">
      <c r="A56" s="35" t="s">
        <v>81</v>
      </c>
      <c r="B56" s="35" t="s">
        <v>89</v>
      </c>
      <c r="C56" s="39" t="s">
        <v>151</v>
      </c>
      <c r="D56" s="40">
        <v>8.0145833333333325</v>
      </c>
      <c r="E56" s="40">
        <v>7.8107638888888893</v>
      </c>
      <c r="F56" s="40">
        <v>4.6958333333333337</v>
      </c>
      <c r="G56" s="40">
        <v>3.5979166666666669</v>
      </c>
      <c r="H56" s="40">
        <v>12.710416666666667</v>
      </c>
      <c r="I56" s="40">
        <v>11.408680555555556</v>
      </c>
      <c r="J56" s="41">
        <v>0.96148265400342969</v>
      </c>
      <c r="K56" s="41">
        <v>0.70547073791348602</v>
      </c>
      <c r="L56" s="41">
        <v>0.99962121212121213</v>
      </c>
      <c r="M56" s="41">
        <v>0.90615835777126097</v>
      </c>
      <c r="N56" s="52" t="s">
        <v>177</v>
      </c>
      <c r="O56" s="43">
        <v>0</v>
      </c>
      <c r="P56" s="43">
        <v>0</v>
      </c>
      <c r="Q56" s="42" t="s">
        <v>155</v>
      </c>
      <c r="R56" s="43">
        <v>2</v>
      </c>
      <c r="S56" s="43">
        <v>0</v>
      </c>
    </row>
    <row r="57" spans="1:19" x14ac:dyDescent="0.2">
      <c r="C57" s="44"/>
    </row>
    <row r="68" spans="14:19" x14ac:dyDescent="0.2">
      <c r="N68" s="46"/>
      <c r="O68" s="46"/>
      <c r="P68" s="46"/>
      <c r="Q68" s="46"/>
      <c r="R68" s="46"/>
      <c r="S68" s="46"/>
    </row>
  </sheetData>
  <mergeCells count="14">
    <mergeCell ref="L4:M4"/>
    <mergeCell ref="C6:S6"/>
    <mergeCell ref="C12:S12"/>
    <mergeCell ref="C37:S37"/>
    <mergeCell ref="C2:S2"/>
    <mergeCell ref="C3:C5"/>
    <mergeCell ref="D3:I3"/>
    <mergeCell ref="J3:M3"/>
    <mergeCell ref="N3:N4"/>
    <mergeCell ref="O3:S4"/>
    <mergeCell ref="D4:E4"/>
    <mergeCell ref="F4:G4"/>
    <mergeCell ref="H4:I4"/>
    <mergeCell ref="J4:K4"/>
  </mergeCells>
  <conditionalFormatting sqref="P1:S2 O7:O11 O13:O36 P57:S1048576 O56 O38:O41 S39:S56 P6:S37 R39:R41 R56 P38:P56 R38:S38">
    <cfRule type="cellIs" dxfId="6" priority="7" operator="greaterThan">
      <formula>0</formula>
    </cfRule>
  </conditionalFormatting>
  <conditionalFormatting sqref="J7:M11 J38:M56">
    <cfRule type="cellIs" dxfId="5" priority="5" stopIfTrue="1" operator="greaterThan">
      <formula>1.101</formula>
    </cfRule>
    <cfRule type="cellIs" dxfId="4" priority="6" stopIfTrue="1" operator="lessThan">
      <formula>0.8</formula>
    </cfRule>
  </conditionalFormatting>
  <conditionalFormatting sqref="J13:M36">
    <cfRule type="cellIs" dxfId="3" priority="3" stopIfTrue="1" operator="greaterThan">
      <formula>1.101</formula>
    </cfRule>
    <cfRule type="cellIs" dxfId="2" priority="4" stopIfTrue="1" operator="lessThan">
      <formula>0.8</formula>
    </cfRule>
  </conditionalFormatting>
  <conditionalFormatting sqref="O42:O55 R42:R55">
    <cfRule type="cellIs" dxfId="1" priority="2" operator="greaterThan">
      <formula>0</formula>
    </cfRule>
  </conditionalFormatting>
  <conditionalFormatting sqref="Q38:Q56">
    <cfRule type="cellIs" dxfId="0" priority="1" operator="greaterThan">
      <formula>0</formula>
    </cfRule>
  </conditionalFormatting>
  <dataValidations count="1">
    <dataValidation operator="greaterThan" allowBlank="1" showInputMessage="1" showErrorMessage="1" sqref="C47:C53 C56 C7:C45 N3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NStf-Fil Return</vt:lpstr>
      <vt:lpstr>Fill Rate By Site</vt:lpstr>
      <vt:lpstr>CHPPD By Site</vt:lpstr>
      <vt:lpstr>Dashboard</vt:lpstr>
    </vt:vector>
  </TitlesOfParts>
  <Company>United Lincolnshire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Michael (ULHT)</dc:creator>
  <cp:lastModifiedBy>Waddie Ian (ULHT)</cp:lastModifiedBy>
  <dcterms:created xsi:type="dcterms:W3CDTF">2019-07-09T08:58:05Z</dcterms:created>
  <dcterms:modified xsi:type="dcterms:W3CDTF">2019-07-15T11:27:28Z</dcterms:modified>
</cp:coreProperties>
</file>