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ealthRoster Documents\Reports\Safe Staffing Figures\2019\May 2019\"/>
    </mc:Choice>
  </mc:AlternateContent>
  <bookViews>
    <workbookView xWindow="240" yWindow="75" windowWidth="18960" windowHeight="7995" activeTab="1"/>
  </bookViews>
  <sheets>
    <sheet name="NStf-Fil Return" sheetId="1" r:id="rId1"/>
    <sheet name="Dashboard" sheetId="2" r:id="rId2"/>
    <sheet name="Fill Rate By Site" sheetId="3" r:id="rId3"/>
    <sheet name="CHPPD By Site" sheetId="4" r:id="rId4"/>
  </sheets>
  <calcPr calcId="162913"/>
</workbook>
</file>

<file path=xl/calcChain.xml><?xml version="1.0" encoding="utf-8"?>
<calcChain xmlns="http://schemas.openxmlformats.org/spreadsheetml/2006/main">
  <c r="AA14" i="1" l="1"/>
  <c r="Z14" i="1"/>
  <c r="V14" i="1"/>
  <c r="AC14" i="1"/>
  <c r="AA15" i="1"/>
  <c r="Z15" i="1"/>
  <c r="V15" i="1"/>
  <c r="AC15" i="1"/>
  <c r="AA16" i="1"/>
  <c r="Z16" i="1"/>
  <c r="V16" i="1"/>
  <c r="AC16" i="1"/>
  <c r="AA17" i="1"/>
  <c r="Z17" i="1"/>
  <c r="V17" i="1"/>
  <c r="AC17" i="1"/>
  <c r="AA18" i="1"/>
  <c r="Z18" i="1"/>
  <c r="V18" i="1"/>
  <c r="AC18" i="1"/>
  <c r="AA19" i="1"/>
  <c r="Z19" i="1"/>
  <c r="V19" i="1"/>
  <c r="AC19" i="1"/>
  <c r="AA20" i="1"/>
  <c r="Z20" i="1"/>
  <c r="V20" i="1"/>
  <c r="AC20" i="1"/>
  <c r="AA21" i="1"/>
  <c r="Z21" i="1"/>
  <c r="V21" i="1"/>
  <c r="AC21" i="1"/>
  <c r="AA22" i="1"/>
  <c r="Z22" i="1"/>
  <c r="V22" i="1"/>
  <c r="AC22" i="1"/>
  <c r="AA23" i="1"/>
  <c r="Z23" i="1"/>
  <c r="V23" i="1"/>
  <c r="AC23" i="1"/>
  <c r="AA24" i="1"/>
  <c r="Z24" i="1"/>
  <c r="V24" i="1"/>
  <c r="AC24" i="1"/>
  <c r="AA25" i="1"/>
  <c r="Z25" i="1"/>
  <c r="V25" i="1"/>
  <c r="AC25" i="1"/>
  <c r="AA26" i="1"/>
  <c r="Z26" i="1"/>
  <c r="V26" i="1"/>
  <c r="AC26" i="1"/>
  <c r="AA27" i="1"/>
  <c r="Z27" i="1"/>
  <c r="V27" i="1"/>
  <c r="AC27" i="1"/>
  <c r="AA28" i="1"/>
  <c r="Z28" i="1"/>
  <c r="V28" i="1"/>
  <c r="AC28" i="1"/>
  <c r="AA29" i="1"/>
  <c r="Z29" i="1"/>
  <c r="V29" i="1"/>
  <c r="AC29" i="1"/>
  <c r="W14" i="1"/>
  <c r="AB14" i="1"/>
  <c r="AD14" i="1"/>
  <c r="W15" i="1"/>
  <c r="AB15" i="1"/>
  <c r="AD15" i="1"/>
  <c r="W16" i="1"/>
  <c r="AB16" i="1"/>
  <c r="AD16" i="1"/>
  <c r="W17" i="1"/>
  <c r="AB17" i="1"/>
  <c r="AD17" i="1"/>
  <c r="W18" i="1"/>
  <c r="AB18" i="1"/>
  <c r="AD18" i="1"/>
  <c r="W19" i="1"/>
  <c r="AB19" i="1"/>
  <c r="AD19" i="1"/>
  <c r="W20" i="1"/>
  <c r="AB20" i="1"/>
  <c r="AD20" i="1"/>
  <c r="W21" i="1"/>
  <c r="AB21" i="1"/>
  <c r="AD21" i="1"/>
  <c r="W22" i="1"/>
  <c r="AB22" i="1"/>
  <c r="AD22" i="1"/>
  <c r="W23" i="1"/>
  <c r="AB23" i="1"/>
  <c r="AD23" i="1"/>
  <c r="W24" i="1"/>
  <c r="AB24" i="1"/>
  <c r="AD24" i="1"/>
  <c r="W25" i="1"/>
  <c r="AB25" i="1"/>
  <c r="AD25" i="1"/>
  <c r="W26" i="1"/>
  <c r="AB26" i="1"/>
  <c r="AD26" i="1"/>
  <c r="W27" i="1"/>
  <c r="AB27" i="1"/>
  <c r="AD27" i="1"/>
  <c r="W28" i="1"/>
  <c r="AB28" i="1"/>
  <c r="AD28" i="1"/>
  <c r="W29" i="1"/>
  <c r="AB29" i="1"/>
  <c r="AD29" i="1"/>
  <c r="W30" i="1"/>
  <c r="AB30" i="1"/>
  <c r="AD30" i="1"/>
  <c r="W31" i="1"/>
  <c r="AB31" i="1"/>
  <c r="AD31" i="1"/>
  <c r="W32" i="1"/>
  <c r="AB32" i="1"/>
  <c r="AD32" i="1"/>
  <c r="W33" i="1"/>
  <c r="AB33" i="1"/>
  <c r="AD33" i="1"/>
  <c r="W34" i="1"/>
  <c r="AB34" i="1"/>
  <c r="AD34" i="1"/>
  <c r="W35" i="1"/>
  <c r="AB35" i="1"/>
  <c r="AD35" i="1"/>
  <c r="W36" i="1"/>
  <c r="AB36" i="1"/>
  <c r="AD36" i="1"/>
  <c r="W37" i="1"/>
  <c r="AB37" i="1"/>
  <c r="AD37" i="1"/>
  <c r="W38" i="1"/>
  <c r="AB38" i="1"/>
  <c r="AD38" i="1"/>
  <c r="W39" i="1"/>
  <c r="AB39" i="1"/>
  <c r="AD39" i="1"/>
  <c r="W40" i="1"/>
  <c r="AB40" i="1"/>
  <c r="AD40" i="1"/>
  <c r="W41" i="1"/>
  <c r="AB41" i="1"/>
  <c r="AD41" i="1"/>
  <c r="W42" i="1"/>
  <c r="AB42" i="1"/>
  <c r="AD42" i="1"/>
  <c r="W43" i="1"/>
  <c r="AB43" i="1"/>
  <c r="AD43" i="1"/>
  <c r="W44" i="1"/>
  <c r="AB44" i="1"/>
  <c r="AD44" i="1"/>
  <c r="W45" i="1"/>
  <c r="AB45" i="1"/>
  <c r="AD45" i="1"/>
  <c r="W46" i="1"/>
  <c r="AB46" i="1"/>
  <c r="AD46" i="1"/>
  <c r="W47" i="1"/>
  <c r="AB47" i="1"/>
  <c r="AD47" i="1"/>
  <c r="W48" i="1"/>
  <c r="AB48" i="1"/>
  <c r="AD48" i="1"/>
  <c r="W49" i="1"/>
  <c r="AB49" i="1"/>
  <c r="AD49" i="1"/>
  <c r="W50" i="1"/>
  <c r="AB50" i="1"/>
  <c r="AD50" i="1"/>
  <c r="W51" i="1"/>
  <c r="AB51" i="1"/>
  <c r="AD51" i="1"/>
  <c r="W52" i="1"/>
  <c r="AB52" i="1"/>
  <c r="AD52" i="1"/>
  <c r="W53" i="1"/>
  <c r="AB53" i="1"/>
  <c r="AD53" i="1"/>
  <c r="W54" i="1"/>
  <c r="AB54" i="1"/>
  <c r="AD54" i="1"/>
  <c r="V30" i="1"/>
  <c r="Z30" i="1"/>
  <c r="AA30" i="1"/>
  <c r="AC30" i="1"/>
  <c r="V31" i="1"/>
  <c r="Z31" i="1"/>
  <c r="AA31" i="1"/>
  <c r="AC31" i="1"/>
  <c r="V32" i="1"/>
  <c r="Z32" i="1"/>
  <c r="AA32" i="1"/>
  <c r="AC32" i="1"/>
  <c r="V33" i="1"/>
  <c r="AA33" i="1"/>
  <c r="Z33" i="1"/>
  <c r="AC33" i="1"/>
  <c r="V34" i="1"/>
  <c r="AA34" i="1"/>
  <c r="Z34" i="1"/>
  <c r="AC34" i="1"/>
  <c r="V35" i="1"/>
  <c r="AA35" i="1"/>
  <c r="Z35" i="1"/>
  <c r="AC35" i="1"/>
  <c r="V36" i="1"/>
  <c r="AA36" i="1"/>
  <c r="Z36" i="1"/>
  <c r="AC36" i="1"/>
  <c r="V37" i="1"/>
  <c r="AA37" i="1"/>
  <c r="Z37" i="1"/>
  <c r="AC37" i="1"/>
  <c r="V38" i="1"/>
  <c r="AA38" i="1"/>
  <c r="Z38" i="1"/>
  <c r="AC38" i="1"/>
  <c r="V39" i="1"/>
  <c r="AA39" i="1"/>
  <c r="Z39" i="1"/>
  <c r="AC39" i="1"/>
  <c r="V40" i="1"/>
  <c r="AA40" i="1"/>
  <c r="Z40" i="1"/>
  <c r="AC40" i="1"/>
  <c r="V41" i="1"/>
  <c r="AA41" i="1"/>
  <c r="Z41" i="1"/>
  <c r="AC41" i="1"/>
  <c r="V42" i="1"/>
  <c r="AA42" i="1"/>
  <c r="Z42" i="1"/>
  <c r="AC42" i="1"/>
  <c r="V43" i="1"/>
  <c r="AA43" i="1"/>
  <c r="Z43" i="1"/>
  <c r="AC43" i="1"/>
  <c r="V44" i="1"/>
  <c r="AA44" i="1"/>
  <c r="Z44" i="1"/>
  <c r="AC44" i="1"/>
  <c r="V45" i="1"/>
  <c r="AA45" i="1"/>
  <c r="Z45" i="1"/>
  <c r="AC45" i="1"/>
  <c r="V46" i="1"/>
  <c r="AA46" i="1"/>
  <c r="Z46" i="1"/>
  <c r="AC46" i="1"/>
  <c r="V47" i="1"/>
  <c r="AA47" i="1"/>
  <c r="Z47" i="1"/>
  <c r="AC47" i="1"/>
  <c r="V48" i="1"/>
  <c r="AA48" i="1"/>
  <c r="Z48" i="1"/>
  <c r="AC48" i="1"/>
  <c r="V49" i="1"/>
  <c r="AA49" i="1"/>
  <c r="Z49" i="1"/>
  <c r="AC49" i="1"/>
  <c r="V50" i="1"/>
  <c r="AA50" i="1"/>
  <c r="Z50" i="1"/>
  <c r="AC50" i="1"/>
  <c r="V51" i="1"/>
  <c r="AA51" i="1"/>
  <c r="Z51" i="1"/>
  <c r="AC51" i="1"/>
  <c r="V52" i="1"/>
  <c r="AA52" i="1"/>
  <c r="Z52" i="1"/>
  <c r="AC52" i="1"/>
  <c r="V53" i="1"/>
  <c r="AA53" i="1"/>
  <c r="Z53" i="1"/>
  <c r="AC53" i="1"/>
  <c r="V54" i="1"/>
  <c r="AA54" i="1"/>
  <c r="Z54" i="1"/>
  <c r="AC54" i="1"/>
  <c r="Z55" i="1"/>
  <c r="V55" i="1"/>
  <c r="AA55" i="1"/>
  <c r="AC55" i="1"/>
  <c r="Z56" i="1"/>
  <c r="V56" i="1"/>
  <c r="AA56" i="1"/>
  <c r="AC56" i="1"/>
  <c r="Z57" i="1"/>
  <c r="V57" i="1"/>
  <c r="AA57" i="1"/>
  <c r="AC57" i="1"/>
  <c r="Z58" i="1"/>
  <c r="V58" i="1"/>
  <c r="AA58" i="1"/>
  <c r="AC58" i="1"/>
  <c r="Z59" i="1"/>
  <c r="V59" i="1"/>
  <c r="AA59" i="1"/>
  <c r="AC59" i="1"/>
  <c r="Z60" i="1"/>
  <c r="V60" i="1"/>
  <c r="AA60" i="1"/>
  <c r="AC60" i="1"/>
  <c r="Z61" i="1"/>
  <c r="V61" i="1"/>
  <c r="AA61" i="1"/>
  <c r="AC61" i="1"/>
  <c r="W55" i="1"/>
  <c r="AB55" i="1"/>
  <c r="AD55" i="1"/>
  <c r="W56" i="1"/>
  <c r="AB56" i="1"/>
  <c r="AD56" i="1"/>
  <c r="W57" i="1"/>
  <c r="AB57" i="1"/>
  <c r="AD57" i="1"/>
  <c r="W58" i="1"/>
  <c r="AB58" i="1"/>
  <c r="AD58" i="1"/>
  <c r="W59" i="1"/>
  <c r="AB59" i="1"/>
  <c r="AD59" i="1"/>
  <c r="W60" i="1"/>
  <c r="AB60" i="1"/>
  <c r="AD60" i="1"/>
  <c r="W61" i="1"/>
  <c r="AB61" i="1"/>
  <c r="AD61" i="1"/>
</calcChain>
</file>

<file path=xl/sharedStrings.xml><?xml version="1.0" encoding="utf-8"?>
<sst xmlns="http://schemas.openxmlformats.org/spreadsheetml/2006/main" count="602" uniqueCount="188">
  <si>
    <t>Safe Staffing (Rota Fill Rates and CHPPD) Collection</t>
  </si>
  <si>
    <t>Organisation:</t>
  </si>
  <si>
    <t>RWD</t>
  </si>
  <si>
    <t>United Lincolnshire Hospitals NHS Trust</t>
  </si>
  <si>
    <t>Please provide the URL to the page on your trust website where your staffing information is available</t>
  </si>
  <si>
    <t>(Please can you ensure that the URL you attach to the spreadsheet is correct and links to the correct web page and include 'http://' in your URL)</t>
  </si>
  <si>
    <t>https://www.ulh.nhs.uk/patients/our-commitment/staffing-levels/</t>
  </si>
  <si>
    <t xml:space="preserve">Only complete sites your organisation is accountable for </t>
  </si>
  <si>
    <t>Day</t>
  </si>
  <si>
    <t>Night</t>
  </si>
  <si>
    <t>Allied Health Professionals</t>
  </si>
  <si>
    <t>Care Hours Per Patient Day (CHPPD)</t>
  </si>
  <si>
    <t>Hospital Site Details</t>
  </si>
  <si>
    <t>Ward name</t>
  </si>
  <si>
    <t>Main 2 Specialties on each ward</t>
  </si>
  <si>
    <t>Registered midwives/nurses</t>
  </si>
  <si>
    <t>Care Staff</t>
  </si>
  <si>
    <t>Registered allied healtH professionals</t>
  </si>
  <si>
    <t>Non-registered allied health professionals</t>
  </si>
  <si>
    <t>Cumulative count over the month of patients at 23:59 each day</t>
  </si>
  <si>
    <t>Registered midwives/ nurses</t>
  </si>
  <si>
    <t>Registered allied health professionals</t>
  </si>
  <si>
    <t>Overall</t>
  </si>
  <si>
    <t>Average fill rate - registered nurses/ midwives  (%)</t>
  </si>
  <si>
    <t>Average fill rate - care staff (%)</t>
  </si>
  <si>
    <t>Average fill rate - registered allied health professionals (AHP)  (%)</t>
  </si>
  <si>
    <t>Average fill rate - non-registered allied health professionals (AHP)  (%)</t>
  </si>
  <si>
    <t>Site code *The Site code is automatically populated when a Site name is selected</t>
  </si>
  <si>
    <t>Hospital Site name</t>
  </si>
  <si>
    <t>Specialty 1</t>
  </si>
  <si>
    <t>Specialty 2</t>
  </si>
  <si>
    <t>Total monthly planned staff hours</t>
  </si>
  <si>
    <t>Total monthly actual staff hours</t>
  </si>
  <si>
    <t>GRANTHAM AND DISTRICT HOSPITAL</t>
  </si>
  <si>
    <t>Acute Care Unit</t>
  </si>
  <si>
    <t>192 - CRITICAL CARE MEDICINE</t>
  </si>
  <si>
    <t>Emergency Assessment Unit</t>
  </si>
  <si>
    <t>300 - GENERAL MEDICINE</t>
  </si>
  <si>
    <t>Ward 1</t>
  </si>
  <si>
    <t>320 - CARDIOLOGY</t>
  </si>
  <si>
    <t>Ward 2</t>
  </si>
  <si>
    <t>100 - GENERAL SURGERY</t>
  </si>
  <si>
    <t>110 - TRAUMA &amp; ORTHOPAEDICS</t>
  </si>
  <si>
    <t>Ward 6</t>
  </si>
  <si>
    <t>301 - GASTROENTEROLOGY</t>
  </si>
  <si>
    <t>LINCOLN COUNTY HOSPITAL</t>
  </si>
  <si>
    <t>Ashby</t>
  </si>
  <si>
    <t>314 - REHABILITATION</t>
  </si>
  <si>
    <t>Bardney</t>
  </si>
  <si>
    <t>501 - OBSTETRICS</t>
  </si>
  <si>
    <t>Branston</t>
  </si>
  <si>
    <t>502 - GYNAECOLOGY</t>
  </si>
  <si>
    <t>Burton</t>
  </si>
  <si>
    <t>430 - GERIATRIC MEDICINE</t>
  </si>
  <si>
    <t>361 - NEPHROLOGY</t>
  </si>
  <si>
    <t>Carlton-Coleby</t>
  </si>
  <si>
    <t>340 - RESPIRATORY MEDICINE</t>
  </si>
  <si>
    <t>Clayton</t>
  </si>
  <si>
    <t>Dixon</t>
  </si>
  <si>
    <t>Frailty Assessment Unit</t>
  </si>
  <si>
    <t>Greetwell</t>
  </si>
  <si>
    <t>Hatton</t>
  </si>
  <si>
    <t>ICU</t>
  </si>
  <si>
    <t>Johnson</t>
  </si>
  <si>
    <t>Lancaster</t>
  </si>
  <si>
    <t>MEAU</t>
  </si>
  <si>
    <t>Navenby</t>
  </si>
  <si>
    <t>302 - ENDOCRINOLOGY</t>
  </si>
  <si>
    <t>Nettleham</t>
  </si>
  <si>
    <t>Neustadt-Welton</t>
  </si>
  <si>
    <t>Rainforest</t>
  </si>
  <si>
    <t>420 - PAEDIATRICS</t>
  </si>
  <si>
    <t>Scampton</t>
  </si>
  <si>
    <t>SEAU</t>
  </si>
  <si>
    <t>Shuttleworth</t>
  </si>
  <si>
    <t>Neonatal (SCBU)</t>
  </si>
  <si>
    <t>422 - NEONATOLOGY</t>
  </si>
  <si>
    <t>Stroke Unit</t>
  </si>
  <si>
    <t>Waddington</t>
  </si>
  <si>
    <t>303 - CLINICAL HAEMATOLOGY</t>
  </si>
  <si>
    <t>800 - CLINICAL ONCOLOGY</t>
  </si>
  <si>
    <t>PILGRIM HOSPITAL</t>
  </si>
  <si>
    <t>1B</t>
  </si>
  <si>
    <t>Acute Cardiac Unit</t>
  </si>
  <si>
    <t>Acute Medical Short Stay</t>
  </si>
  <si>
    <t>Bevan Ward</t>
  </si>
  <si>
    <t>Childrens Ward</t>
  </si>
  <si>
    <t>Integrated Assessment Centre</t>
  </si>
  <si>
    <t>Labour Ward</t>
  </si>
  <si>
    <t>Maternity Ward</t>
  </si>
  <si>
    <t>Orthopaedic Ward</t>
  </si>
  <si>
    <t>Ward 5A</t>
  </si>
  <si>
    <t>Ward 5B</t>
  </si>
  <si>
    <t>Ward 6A</t>
  </si>
  <si>
    <t>Ward 6B</t>
  </si>
  <si>
    <t>Ward 7A</t>
  </si>
  <si>
    <t>Ward 7B</t>
  </si>
  <si>
    <t>Ward 8A</t>
  </si>
  <si>
    <t>SITE/ Ward</t>
  </si>
  <si>
    <t>CHPPD Rates for Staffing</t>
  </si>
  <si>
    <t>Fill Rates</t>
  </si>
  <si>
    <t>Exception report</t>
  </si>
  <si>
    <t>Nurse Sensitive Quality Indicators</t>
  </si>
  <si>
    <t>Registered</t>
  </si>
  <si>
    <t>Unregistered</t>
  </si>
  <si>
    <t>Total</t>
  </si>
  <si>
    <t>Total Day</t>
  </si>
  <si>
    <t>Total Night</t>
  </si>
  <si>
    <t xml:space="preserve">Planned CHPPD </t>
  </si>
  <si>
    <t>Actual CHPPD</t>
  </si>
  <si>
    <t>Planned CHPPD</t>
  </si>
  <si>
    <t>Average fill rate - registered nurses/midwives  (%)</t>
  </si>
  <si>
    <t>Red Flags for Month</t>
  </si>
  <si>
    <t>Falls with harm</t>
  </si>
  <si>
    <t>Grade 3/4 Pressure Ulcers</t>
  </si>
  <si>
    <t>Medication errors</t>
  </si>
  <si>
    <t>CAUTI</t>
  </si>
  <si>
    <t>GRANTHAM HOSPITAL</t>
  </si>
  <si>
    <t>EAU</t>
  </si>
  <si>
    <t>Carlton Coleby</t>
  </si>
  <si>
    <t>Neustadt Welton</t>
  </si>
  <si>
    <t>Waddington Unit</t>
  </si>
  <si>
    <t>PILGRIM HOSPITAL, BOSTON</t>
  </si>
  <si>
    <t>IAC</t>
  </si>
  <si>
    <t xml:space="preserve">ICU </t>
  </si>
  <si>
    <t>Neonatal Unit (SCBU)</t>
  </si>
  <si>
    <t>4A</t>
  </si>
  <si>
    <t>5A</t>
  </si>
  <si>
    <t>5B</t>
  </si>
  <si>
    <t>6A</t>
  </si>
  <si>
    <t>6B</t>
  </si>
  <si>
    <t>7A</t>
  </si>
  <si>
    <t>7B</t>
  </si>
  <si>
    <t>8A</t>
  </si>
  <si>
    <t>9A (formerly 3B)</t>
  </si>
  <si>
    <t>M1</t>
  </si>
  <si>
    <t>Safer Staffing: Summary by Site</t>
  </si>
  <si>
    <t>Hospital</t>
  </si>
  <si>
    <t xml:space="preserve">Total %                Registered Day </t>
  </si>
  <si>
    <t>Total % Unregistered Day</t>
  </si>
  <si>
    <t>Total % Registered Night</t>
  </si>
  <si>
    <t>Total % Unregistered Night</t>
  </si>
  <si>
    <t>Totals</t>
  </si>
  <si>
    <t>CHPPD (Care Hours Per Patient Day)</t>
  </si>
  <si>
    <t>Grantham</t>
  </si>
  <si>
    <t>Lincoln</t>
  </si>
  <si>
    <t>Pilgrim</t>
  </si>
  <si>
    <t>Trust</t>
  </si>
  <si>
    <t>Safer Staffing: Summary by Site - General Nursing</t>
  </si>
  <si>
    <t>Safer Staffing: Summary by Site - Children</t>
  </si>
  <si>
    <t>Safer Staffing: Summary by Site - Midwifery</t>
  </si>
  <si>
    <t>Total (Includes Others)</t>
  </si>
  <si>
    <t>-</t>
  </si>
  <si>
    <t>Safe Staffing Performance Dashboard - May-19</t>
  </si>
  <si>
    <t>May-19</t>
  </si>
  <si>
    <t>Escalation beds have been open all month</t>
  </si>
  <si>
    <t xml:space="preserve">Escalation beds have been open throughout the month and staff have been redeployed to address this </t>
  </si>
  <si>
    <t>Un-registered day shifts not required thus not sent to bank.</t>
  </si>
  <si>
    <t>Figures reflective of enhanced care requirement</t>
  </si>
  <si>
    <t>Figures reflective of temporary uplift in template of additional RN on nights which will become permanent</t>
  </si>
  <si>
    <t>Skill mix/Alternate Grade deployed</t>
  </si>
  <si>
    <t>Registered  Day shifts sent to Bank/Agency but not filled.           Un-registerd additional shifts to support Enhanced Care</t>
  </si>
  <si>
    <t>HCSW sifts not always sent to bank</t>
  </si>
  <si>
    <t>Figures reflective of enhanced care</t>
  </si>
  <si>
    <t>Registered  Day shifts sent to Bank/Agency but not filled.</t>
  </si>
  <si>
    <t>There has been a change of template which is not reflected in these fill rates. Recruitment to vacant posts is ongoing</t>
  </si>
  <si>
    <t>Registered Night shifts created to support temporayr uplift in template</t>
  </si>
  <si>
    <t>Figures reflective of escalation beds being open on the ward</t>
  </si>
  <si>
    <t>Small team carrying vacancies. Recruitment ongoing. tNA included in registered numbers</t>
  </si>
  <si>
    <t>Fill rates reflective of activity and redeployment of staff where it is safe to do so</t>
  </si>
  <si>
    <t>Staff are redeployed to other areas where it is safe to do so</t>
  </si>
  <si>
    <t>Shifts sent to bank / agency but not filled. tNA's also counted in the numbers</t>
  </si>
  <si>
    <t>Shifts sent to bank but not filled. Staff redeployed where possible and recruitment is ongoing</t>
  </si>
  <si>
    <t>Late notifcation of Bank shifts cancelled</t>
  </si>
  <si>
    <t>Currently undertaking ongoing recruitment to take unit to template. Maternity leave at present 4.49wte</t>
  </si>
  <si>
    <t>currently recruiting to vacant registered nurse posts. HCSW role change - working non clinically day time hours only. Template to be reviewed</t>
  </si>
  <si>
    <t xml:space="preserve">Maternity support workers have been appointed in 2 waves as we were unable to recruit the full establishment when they were introduced in Nov, however the vacancy is now full apart from 1wte which is in the recruitment process. 3 MSW's have start dates. </t>
  </si>
  <si>
    <t>Unit has been escalated in-month a</t>
  </si>
  <si>
    <t>High fill rates due to staff working supernumerary shifts.</t>
  </si>
  <si>
    <t>Day shifts sent to Bank/Agency but not filled.</t>
  </si>
  <si>
    <t>Reduction in beds prior to template adjustement</t>
  </si>
  <si>
    <t>Registered shifts sent to Banl/Agency but remain unfilled.</t>
  </si>
  <si>
    <t>Shifts sent to bank / agency but not filled. tNA's also counted in the numbers. Recruitment is ongoing.</t>
  </si>
  <si>
    <t>Registered  Day shifts sent to Bank/Agency but not filled. Additional Nights shifts are reflectibve of Enhanced Care</t>
  </si>
  <si>
    <t>CHPPD figure appear high @ PHB because of the configuration of the ward and assesment area.</t>
  </si>
  <si>
    <t>CHPPD figure appear high @ PHB because of the configuration of the midwifery teams.</t>
  </si>
  <si>
    <t xml:space="preserve">Low fill rate is due to the template not reflecting the number of beds actually open. The ward template predates the change in  4a to an assessment unit, it doesn’t take into account that Rainforest is now open to 24 beds.
</t>
  </si>
  <si>
    <t>Registered shifts sent to Banl/Agency but remain unfilled.    Un-Registered Night shifts to support Enhanced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</si>
</sst>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6"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48"/>
      <color theme="0"/>
      <name val="Calibri"/>
      <family val="2"/>
      <scheme val="minor"/>
    </font>
    <font>
      <b/>
      <sz val="10"/>
      <color indexed="30"/>
      <name val="Calibri"/>
      <family val="2"/>
      <scheme val="minor"/>
    </font>
    <font>
      <b/>
      <sz val="10"/>
      <color indexed="8"/>
      <name val="Calibri"/>
      <family val="2"/>
      <scheme val="minor"/>
    </font>
    <font>
      <b/>
      <sz val="12"/>
      <color indexed="8"/>
      <name val="Calibri"/>
      <family val="2"/>
      <scheme val="minor"/>
    </font>
    <font>
      <b/>
      <sz val="12"/>
      <color rgb="FFFF0000"/>
      <name val="Calibri"/>
      <family val="2"/>
      <scheme val="minor"/>
    </font>
    <font>
      <u/>
      <sz val="10"/>
      <color indexed="12"/>
      <name val="Arial"/>
      <family val="2"/>
    </font>
    <font>
      <sz val="14"/>
      <name val="Calibri"/>
      <family val="2"/>
      <scheme val="minor"/>
    </font>
    <font>
      <b/>
      <sz val="10"/>
      <name val="Calibri"/>
      <family val="2"/>
      <scheme val="minor"/>
    </font>
    <font>
      <sz val="10"/>
      <name val="Calibri"/>
      <family val="2"/>
      <scheme val="minor"/>
    </font>
    <font>
      <b/>
      <sz val="14"/>
      <color rgb="FFFF0000"/>
      <name val="Calibri"/>
      <family val="2"/>
      <scheme val="minor"/>
    </font>
    <font>
      <b/>
      <sz val="11"/>
      <name val="Calibri"/>
      <family val="2"/>
      <scheme val="minor"/>
    </font>
    <font>
      <b/>
      <sz val="14"/>
      <color theme="0"/>
      <name val="Calibri"/>
      <family val="2"/>
      <scheme val="minor"/>
    </font>
    <font>
      <sz val="10"/>
      <color theme="0"/>
      <name val="Arial"/>
      <family val="2"/>
    </font>
    <font>
      <sz val="14"/>
      <color theme="0"/>
      <name val="Calibri"/>
      <family val="2"/>
      <scheme val="minor"/>
    </font>
    <font>
      <b/>
      <sz val="14"/>
      <name val="Calibri"/>
      <family val="2"/>
      <scheme val="minor"/>
    </font>
    <font>
      <b/>
      <sz val="12"/>
      <color theme="0"/>
      <name val="Calibri"/>
      <family val="2"/>
      <scheme val="minor"/>
    </font>
    <font>
      <sz val="8"/>
      <color theme="1"/>
      <name val="Calibri"/>
      <family val="2"/>
      <scheme val="minor"/>
    </font>
    <font>
      <b/>
      <sz val="8"/>
      <color theme="1"/>
      <name val="Calibri"/>
      <family val="2"/>
      <scheme val="minor"/>
    </font>
    <font>
      <b/>
      <sz val="10"/>
      <color indexed="30"/>
      <name val="Arial"/>
      <family val="2"/>
    </font>
    <font>
      <sz val="10"/>
      <name val="MS Sans Serif"/>
      <family val="2"/>
    </font>
    <font>
      <sz val="10"/>
      <color indexed="8"/>
      <name val="Arial"/>
      <family val="2"/>
    </font>
    <font>
      <b/>
      <sz val="8"/>
      <color indexed="8"/>
      <name val="Arial"/>
      <family val="2"/>
    </font>
    <font>
      <sz val="8"/>
      <name val="Calibri"/>
      <family val="2"/>
      <scheme val="minor"/>
    </font>
    <font>
      <sz val="8"/>
      <color indexed="8"/>
      <name val="Arial"/>
      <family val="2"/>
    </font>
    <font>
      <b/>
      <sz val="14"/>
      <color theme="1"/>
      <name val="Calibri"/>
      <family val="2"/>
      <scheme val="minor"/>
    </font>
    <font>
      <b/>
      <u/>
      <sz val="11"/>
      <color theme="1"/>
      <name val="Calibri"/>
      <family val="2"/>
      <scheme val="minor"/>
    </font>
    <font>
      <sz val="11"/>
      <color theme="1"/>
      <name val="Calibri"/>
      <family val="2"/>
    </font>
    <font>
      <b/>
      <u/>
      <sz val="11"/>
      <color theme="0"/>
      <name val="Calibri"/>
      <family val="2"/>
      <scheme val="minor"/>
    </font>
    <font>
      <b/>
      <sz val="10"/>
      <color rgb="FF0066CC"/>
      <name val="Arial"/>
      <family val="2"/>
    </font>
    <font>
      <b/>
      <sz val="14"/>
      <color indexed="60"/>
      <name val="Arial"/>
      <family val="2"/>
    </font>
    <font>
      <b/>
      <sz val="12"/>
      <color indexed="60"/>
      <name val="Arial"/>
      <family val="2"/>
    </font>
    <font>
      <sz val="11"/>
      <name val="Calibri"/>
      <family val="2"/>
    </font>
  </fonts>
  <fills count="18">
    <fill>
      <patternFill patternType="none"/>
    </fill>
    <fill>
      <patternFill patternType="gray125"/>
    </fill>
    <fill>
      <patternFill patternType="solid">
        <fgColor rgb="FFFFFFCC"/>
      </patternFill>
    </fill>
    <fill>
      <patternFill patternType="solid">
        <fgColor rgb="FF0070C0"/>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indexed="41"/>
        <bgColor indexed="64"/>
      </patternFill>
    </fill>
    <fill>
      <patternFill patternType="solid">
        <fgColor theme="5" tint="0.39997558519241921"/>
        <bgColor indexed="64"/>
      </patternFill>
    </fill>
    <fill>
      <patternFill patternType="solid">
        <fgColor indexed="9"/>
        <bgColor indexed="64"/>
      </patternFill>
    </fill>
    <fill>
      <patternFill patternType="solid">
        <fgColor indexed="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CCFFFF"/>
        <bgColor indexed="64"/>
      </patternFill>
    </fill>
  </fills>
  <borders count="28">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3" fillId="0" borderId="0"/>
    <xf numFmtId="0" fontId="9" fillId="0" borderId="0" applyNumberFormat="0" applyFill="0" applyBorder="0" applyAlignment="0" applyProtection="0">
      <alignment vertical="top"/>
      <protection locked="0"/>
    </xf>
    <xf numFmtId="0" fontId="23" fillId="0" borderId="0"/>
    <xf numFmtId="9" fontId="3" fillId="0" borderId="0" applyFont="0" applyFill="0" applyBorder="0" applyAlignment="0" applyProtection="0"/>
    <xf numFmtId="0" fontId="33" fillId="0" borderId="0">
      <alignment horizontal="left"/>
    </xf>
    <xf numFmtId="0" fontId="34" fillId="0" borderId="0">
      <alignment horizontal="left" indent="1"/>
    </xf>
    <xf numFmtId="0" fontId="3" fillId="0" borderId="0">
      <alignment horizontal="left" vertical="top" wrapText="1" indent="2"/>
    </xf>
    <xf numFmtId="0" fontId="3" fillId="0" borderId="0">
      <alignment horizontal="left" vertical="top" wrapText="1" indent="2"/>
    </xf>
    <xf numFmtId="0" fontId="3" fillId="0" borderId="0"/>
    <xf numFmtId="0" fontId="1" fillId="0" borderId="0"/>
    <xf numFmtId="0" fontId="3" fillId="0" borderId="0"/>
    <xf numFmtId="0" fontId="35" fillId="0" borderId="0"/>
    <xf numFmtId="0" fontId="35" fillId="0" borderId="0"/>
    <xf numFmtId="0" fontId="1" fillId="2" borderId="1" applyNumberFormat="0" applyFont="0" applyAlignment="0" applyProtection="0"/>
    <xf numFmtId="9" fontId="3" fillId="0" borderId="0" applyFont="0" applyFill="0" applyBorder="0" applyAlignment="0" applyProtection="0"/>
    <xf numFmtId="0" fontId="3" fillId="0" borderId="0">
      <alignment horizontal="left" wrapText="1" indent="1"/>
    </xf>
    <xf numFmtId="0" fontId="3" fillId="0" borderId="0">
      <alignment horizontal="left" wrapText="1" indent="1"/>
    </xf>
  </cellStyleXfs>
  <cellXfs count="125">
    <xf numFmtId="0" fontId="0" fillId="0" borderId="0" xfId="0"/>
    <xf numFmtId="0" fontId="5" fillId="4" borderId="0" xfId="2" applyFont="1" applyFill="1" applyAlignment="1" applyProtection="1"/>
    <xf numFmtId="0" fontId="6" fillId="5" borderId="0" xfId="2" applyFont="1" applyFill="1" applyAlignment="1" applyProtection="1"/>
    <xf numFmtId="0" fontId="12" fillId="4" borderId="0" xfId="2" applyFont="1" applyFill="1" applyAlignment="1" applyProtection="1">
      <alignment horizontal="center" vertical="center" wrapText="1"/>
    </xf>
    <xf numFmtId="0" fontId="13" fillId="4" borderId="0" xfId="2" applyFont="1" applyFill="1" applyAlignment="1" applyProtection="1">
      <alignment horizontal="center" vertical="center" wrapText="1"/>
    </xf>
    <xf numFmtId="0" fontId="11" fillId="4" borderId="0" xfId="2" applyFont="1" applyFill="1" applyAlignment="1" applyProtection="1">
      <alignment horizontal="center" vertical="center" wrapText="1"/>
    </xf>
    <xf numFmtId="0" fontId="11" fillId="4" borderId="0" xfId="2" applyFont="1" applyFill="1" applyBorder="1" applyAlignment="1" applyProtection="1">
      <alignment horizontal="center" vertical="center" wrapText="1"/>
    </xf>
    <xf numFmtId="0" fontId="3" fillId="0" borderId="0" xfId="2"/>
    <xf numFmtId="0" fontId="14" fillId="4" borderId="0" xfId="2" applyFont="1" applyFill="1" applyAlignment="1" applyProtection="1">
      <alignment horizontal="center" vertical="center" wrapText="1"/>
    </xf>
    <xf numFmtId="16" fontId="19" fillId="3" borderId="12" xfId="2" applyNumberFormat="1" applyFont="1" applyFill="1" applyBorder="1" applyAlignment="1" applyProtection="1">
      <alignment horizontal="center" vertical="center" wrapText="1"/>
    </xf>
    <xf numFmtId="16" fontId="15" fillId="3" borderId="12" xfId="2" applyNumberFormat="1" applyFont="1" applyFill="1" applyBorder="1" applyAlignment="1" applyProtection="1">
      <alignment horizontal="center" vertical="center" wrapText="1"/>
    </xf>
    <xf numFmtId="16" fontId="18" fillId="6" borderId="12" xfId="2" applyNumberFormat="1" applyFont="1" applyFill="1" applyBorder="1" applyAlignment="1" applyProtection="1">
      <alignment horizontal="center" vertical="center" wrapText="1"/>
    </xf>
    <xf numFmtId="1" fontId="15" fillId="3" borderId="12" xfId="2" applyNumberFormat="1" applyFont="1" applyFill="1" applyBorder="1" applyAlignment="1" applyProtection="1">
      <alignment horizontal="center" vertical="center" wrapText="1"/>
    </xf>
    <xf numFmtId="0" fontId="0" fillId="7" borderId="7" xfId="0" applyFill="1" applyBorder="1"/>
    <xf numFmtId="0" fontId="0" fillId="0" borderId="7" xfId="0" applyFill="1" applyBorder="1"/>
    <xf numFmtId="164" fontId="0" fillId="0" borderId="7" xfId="0" applyNumberFormat="1" applyBorder="1" applyAlignment="1">
      <alignment horizontal="center"/>
    </xf>
    <xf numFmtId="1" fontId="0" fillId="0" borderId="7" xfId="0" applyNumberFormat="1" applyBorder="1" applyAlignment="1">
      <alignment horizontal="center"/>
    </xf>
    <xf numFmtId="164" fontId="0" fillId="7" borderId="7" xfId="0" applyNumberFormat="1" applyFill="1" applyBorder="1" applyAlignment="1">
      <alignment horizontal="center"/>
    </xf>
    <xf numFmtId="165" fontId="0" fillId="7" borderId="7" xfId="1" applyNumberFormat="1" applyFont="1" applyFill="1" applyBorder="1" applyAlignment="1">
      <alignment horizontal="center"/>
    </xf>
    <xf numFmtId="0" fontId="0" fillId="0" borderId="7" xfId="0" applyBorder="1"/>
    <xf numFmtId="0" fontId="0" fillId="0" borderId="0" xfId="0" applyAlignment="1">
      <alignment horizontal="center"/>
    </xf>
    <xf numFmtId="0" fontId="20" fillId="0" borderId="0" xfId="0" applyFont="1" applyAlignment="1">
      <alignment vertical="center"/>
    </xf>
    <xf numFmtId="0" fontId="20" fillId="0" borderId="0" xfId="0" applyFont="1"/>
    <xf numFmtId="2" fontId="21" fillId="0" borderId="19" xfId="0" applyNumberFormat="1" applyFont="1" applyBorder="1" applyAlignment="1">
      <alignment vertical="top" wrapText="1"/>
    </xf>
    <xf numFmtId="0" fontId="21" fillId="0" borderId="19" xfId="0" applyFont="1" applyBorder="1" applyAlignment="1">
      <alignment wrapText="1"/>
    </xf>
    <xf numFmtId="0" fontId="21" fillId="0" borderId="19" xfId="0" applyFont="1" applyBorder="1" applyAlignment="1">
      <alignment horizontal="center" vertical="top" wrapText="1"/>
    </xf>
    <xf numFmtId="0" fontId="24" fillId="13" borderId="7" xfId="4" applyNumberFormat="1" applyFont="1" applyFill="1" applyBorder="1" applyAlignment="1" applyProtection="1">
      <alignment horizontal="center" vertical="center" wrapText="1"/>
      <protection locked="0"/>
    </xf>
    <xf numFmtId="2" fontId="3" fillId="14" borderId="7" xfId="5" applyNumberFormat="1" applyFont="1" applyFill="1" applyBorder="1" applyAlignment="1" applyProtection="1">
      <alignment horizontal="center" vertical="center"/>
      <protection hidden="1"/>
    </xf>
    <xf numFmtId="165" fontId="3" fillId="14" borderId="7" xfId="5" applyNumberFormat="1" applyFont="1" applyFill="1" applyBorder="1" applyAlignment="1" applyProtection="1">
      <alignment horizontal="center" vertical="center"/>
      <protection hidden="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7" fillId="13" borderId="0" xfId="4" applyNumberFormat="1" applyFont="1" applyFill="1" applyBorder="1" applyAlignment="1" applyProtection="1">
      <alignment horizontal="center" vertical="center" wrapText="1"/>
      <protection locked="0"/>
    </xf>
    <xf numFmtId="2" fontId="20" fillId="0" borderId="0" xfId="0" applyNumberFormat="1" applyFont="1"/>
    <xf numFmtId="0" fontId="20" fillId="4" borderId="0" xfId="0" applyFont="1" applyFill="1"/>
    <xf numFmtId="0" fontId="2" fillId="0" borderId="0" xfId="0" applyFont="1"/>
    <xf numFmtId="0" fontId="28" fillId="0" borderId="0" xfId="0" applyFont="1"/>
    <xf numFmtId="17" fontId="13" fillId="0" borderId="0" xfId="0" quotePrefix="1" applyNumberFormat="1" applyFont="1"/>
    <xf numFmtId="17" fontId="29" fillId="0" borderId="0" xfId="0" applyNumberFormat="1" applyFont="1" applyAlignment="1">
      <alignment horizontal="left"/>
    </xf>
    <xf numFmtId="0" fontId="30" fillId="0" borderId="20" xfId="0" applyFont="1" applyBorder="1" applyAlignment="1">
      <alignment vertical="center" wrapText="1"/>
    </xf>
    <xf numFmtId="10" fontId="30" fillId="0" borderId="20" xfId="0" applyNumberFormat="1" applyFont="1" applyBorder="1" applyAlignment="1">
      <alignment horizontal="center" vertical="center" wrapText="1"/>
    </xf>
    <xf numFmtId="166" fontId="30" fillId="0" borderId="20" xfId="0" applyNumberFormat="1" applyFont="1" applyBorder="1" applyAlignment="1">
      <alignment horizontal="center" vertical="center" wrapText="1"/>
    </xf>
    <xf numFmtId="17" fontId="31" fillId="0" borderId="0" xfId="0" applyNumberFormat="1" applyFont="1" applyAlignment="1">
      <alignment horizontal="left"/>
    </xf>
    <xf numFmtId="0" fontId="31" fillId="0" borderId="0" xfId="0" applyNumberFormat="1" applyFont="1" applyAlignment="1">
      <alignment horizontal="left"/>
    </xf>
    <xf numFmtId="0" fontId="0" fillId="0" borderId="0" xfId="0" applyNumberFormat="1"/>
    <xf numFmtId="0" fontId="32" fillId="17" borderId="20" xfId="0" applyFont="1" applyFill="1" applyBorder="1" applyAlignment="1">
      <alignment horizontal="center" wrapText="1"/>
    </xf>
    <xf numFmtId="164" fontId="0" fillId="0" borderId="20" xfId="0" applyNumberFormat="1" applyBorder="1" applyAlignment="1">
      <alignment horizontal="center"/>
    </xf>
    <xf numFmtId="0" fontId="32" fillId="17" borderId="27" xfId="0" applyFont="1" applyFill="1" applyBorder="1" applyAlignment="1">
      <alignment horizontal="center" wrapText="1"/>
    </xf>
    <xf numFmtId="0" fontId="26" fillId="0" borderId="10" xfId="0" applyFont="1" applyFill="1" applyBorder="1" applyAlignment="1">
      <alignment vertical="center" wrapText="1"/>
    </xf>
    <xf numFmtId="0" fontId="26" fillId="0" borderId="16" xfId="0" applyFont="1" applyFill="1" applyBorder="1" applyAlignment="1">
      <alignment vertical="center" wrapText="1"/>
    </xf>
    <xf numFmtId="0" fontId="20" fillId="0" borderId="19" xfId="0" applyFont="1" applyFill="1" applyBorder="1" applyAlignment="1">
      <alignment vertical="center" wrapText="1"/>
    </xf>
    <xf numFmtId="0" fontId="26" fillId="0" borderId="12" xfId="0" applyFont="1" applyFill="1" applyBorder="1" applyAlignment="1">
      <alignment vertical="center" wrapText="1"/>
    </xf>
    <xf numFmtId="0" fontId="26" fillId="0" borderId="7" xfId="0" applyFont="1" applyFill="1" applyBorder="1" applyAlignment="1">
      <alignment vertical="center" wrapText="1"/>
    </xf>
    <xf numFmtId="16" fontId="15" fillId="3" borderId="8" xfId="2" applyNumberFormat="1" applyFont="1" applyFill="1" applyBorder="1" applyAlignment="1" applyProtection="1">
      <alignment horizontal="center" vertical="center" wrapText="1"/>
    </xf>
    <xf numFmtId="0" fontId="17" fillId="3" borderId="10" xfId="2" applyFont="1" applyFill="1" applyBorder="1" applyAlignment="1">
      <alignment horizontal="center" vertical="center" wrapText="1"/>
    </xf>
    <xf numFmtId="0" fontId="4" fillId="3" borderId="0" xfId="2" applyFont="1" applyFill="1" applyAlignment="1" applyProtection="1">
      <alignment horizontal="center" vertical="center"/>
      <protection hidden="1"/>
    </xf>
    <xf numFmtId="0" fontId="6" fillId="5" borderId="0" xfId="2" applyFont="1" applyFill="1" applyAlignment="1" applyProtection="1">
      <alignment horizontal="left"/>
    </xf>
    <xf numFmtId="0" fontId="7" fillId="4" borderId="0" xfId="2" applyFont="1" applyFill="1" applyBorder="1" applyAlignment="1" applyProtection="1">
      <alignment horizontal="center" vertical="center" wrapText="1"/>
    </xf>
    <xf numFmtId="0" fontId="8" fillId="4" borderId="2" xfId="2" applyFont="1" applyFill="1" applyBorder="1" applyAlignment="1" applyProtection="1">
      <alignment horizontal="center" vertical="center"/>
    </xf>
    <xf numFmtId="0" fontId="9" fillId="4" borderId="3" xfId="3" applyNumberFormat="1" applyFill="1" applyBorder="1" applyAlignment="1" applyProtection="1">
      <alignment horizontal="center" vertical="center" wrapText="1"/>
      <protection locked="0" hidden="1"/>
    </xf>
    <xf numFmtId="0" fontId="10" fillId="4" borderId="4" xfId="2" applyNumberFormat="1" applyFont="1" applyFill="1" applyBorder="1" applyAlignment="1" applyProtection="1">
      <alignment horizontal="center" vertical="center" wrapText="1"/>
      <protection locked="0" hidden="1"/>
    </xf>
    <xf numFmtId="0" fontId="10" fillId="4" borderId="5" xfId="2" applyNumberFormat="1" applyFont="1" applyFill="1" applyBorder="1" applyAlignment="1" applyProtection="1">
      <alignment horizontal="center" vertical="center" wrapText="1"/>
      <protection locked="0" hidden="1"/>
    </xf>
    <xf numFmtId="0" fontId="11" fillId="4" borderId="0" xfId="2" applyFont="1" applyFill="1" applyAlignment="1" applyProtection="1">
      <alignment horizontal="center" vertical="center" wrapText="1"/>
    </xf>
    <xf numFmtId="16" fontId="15" fillId="3" borderId="12" xfId="2" applyNumberFormat="1" applyFont="1" applyFill="1" applyBorder="1" applyAlignment="1" applyProtection="1">
      <alignment horizontal="center" vertical="center" wrapText="1"/>
    </xf>
    <xf numFmtId="16" fontId="15" fillId="3" borderId="14" xfId="2" applyNumberFormat="1" applyFont="1" applyFill="1" applyBorder="1" applyAlignment="1" applyProtection="1">
      <alignment horizontal="center" vertical="center" wrapText="1"/>
    </xf>
    <xf numFmtId="0" fontId="17" fillId="3" borderId="8" xfId="2" applyFont="1" applyFill="1" applyBorder="1" applyAlignment="1">
      <alignment horizontal="center" vertical="center" wrapText="1"/>
    </xf>
    <xf numFmtId="0" fontId="16" fillId="0" borderId="10" xfId="2" applyFont="1" applyBorder="1" applyAlignment="1">
      <alignment horizontal="center" vertical="center" wrapText="1"/>
    </xf>
    <xf numFmtId="16" fontId="15" fillId="3" borderId="10" xfId="2" applyNumberFormat="1" applyFont="1" applyFill="1" applyBorder="1" applyAlignment="1" applyProtection="1">
      <alignment horizontal="center" vertical="center" wrapText="1"/>
    </xf>
    <xf numFmtId="16" fontId="15" fillId="3" borderId="11" xfId="2" applyNumberFormat="1" applyFont="1" applyFill="1" applyBorder="1" applyAlignment="1" applyProtection="1">
      <alignment horizontal="center" vertical="center" wrapText="1"/>
    </xf>
    <xf numFmtId="16" fontId="15" fillId="3" borderId="13" xfId="2" applyNumberFormat="1" applyFont="1" applyFill="1" applyBorder="1" applyAlignment="1" applyProtection="1">
      <alignment horizontal="center" vertical="center" wrapText="1"/>
    </xf>
    <xf numFmtId="16" fontId="18" fillId="6" borderId="8" xfId="2" applyNumberFormat="1" applyFont="1" applyFill="1" applyBorder="1" applyAlignment="1" applyProtection="1">
      <alignment horizontal="center" vertical="center" wrapText="1"/>
    </xf>
    <xf numFmtId="16" fontId="18" fillId="6" borderId="10" xfId="2" applyNumberFormat="1" applyFont="1" applyFill="1" applyBorder="1" applyAlignment="1" applyProtection="1">
      <alignment horizontal="center" vertical="center" wrapText="1"/>
    </xf>
    <xf numFmtId="16" fontId="15" fillId="3" borderId="7" xfId="2" applyNumberFormat="1" applyFont="1" applyFill="1" applyBorder="1" applyAlignment="1" applyProtection="1">
      <alignment horizontal="center" vertical="center" wrapText="1"/>
    </xf>
    <xf numFmtId="0" fontId="6" fillId="4" borderId="6" xfId="2" applyFont="1" applyFill="1" applyBorder="1" applyAlignment="1" applyProtection="1">
      <alignment horizontal="center" vertical="center" wrapText="1"/>
      <protection hidden="1"/>
    </xf>
    <xf numFmtId="0" fontId="15" fillId="3" borderId="7" xfId="2" applyFont="1" applyFill="1" applyBorder="1" applyAlignment="1" applyProtection="1">
      <alignment horizontal="center" vertical="center" wrapText="1"/>
      <protection hidden="1"/>
    </xf>
    <xf numFmtId="0" fontId="15" fillId="3" borderId="8" xfId="2" applyFont="1" applyFill="1" applyBorder="1" applyAlignment="1" applyProtection="1">
      <alignment horizontal="center" vertical="center" wrapText="1"/>
      <protection hidden="1"/>
    </xf>
    <xf numFmtId="0" fontId="16" fillId="0" borderId="9" xfId="2" applyFont="1" applyBorder="1" applyAlignment="1">
      <alignment horizontal="center" vertical="center" wrapText="1"/>
    </xf>
    <xf numFmtId="0" fontId="16" fillId="3" borderId="14" xfId="2" applyFont="1" applyFill="1" applyBorder="1" applyAlignment="1">
      <alignment horizontal="center" vertical="center" wrapText="1"/>
    </xf>
    <xf numFmtId="0" fontId="16" fillId="0" borderId="14" xfId="2" applyFont="1" applyBorder="1" applyAlignment="1">
      <alignment horizontal="center" vertical="center" wrapText="1"/>
    </xf>
    <xf numFmtId="2" fontId="21" fillId="9" borderId="17" xfId="0" applyNumberFormat="1" applyFont="1" applyFill="1" applyBorder="1" applyAlignment="1">
      <alignment horizontal="center"/>
    </xf>
    <xf numFmtId="2" fontId="21" fillId="9" borderId="18" xfId="0" applyNumberFormat="1" applyFont="1" applyFill="1" applyBorder="1" applyAlignment="1">
      <alignment horizontal="center"/>
    </xf>
    <xf numFmtId="0" fontId="21" fillId="12" borderId="8" xfId="0" applyFont="1" applyFill="1" applyBorder="1" applyAlignment="1">
      <alignment horizontal="center"/>
    </xf>
    <xf numFmtId="0" fontId="21" fillId="12" borderId="9" xfId="0" applyFont="1" applyFill="1" applyBorder="1" applyAlignment="1">
      <alignment horizontal="center"/>
    </xf>
    <xf numFmtId="0" fontId="21" fillId="12" borderId="15" xfId="0" applyFont="1" applyFill="1" applyBorder="1" applyAlignment="1">
      <alignment horizontal="center"/>
    </xf>
    <xf numFmtId="0" fontId="25" fillId="12" borderId="13" xfId="4" applyNumberFormat="1" applyFont="1" applyFill="1" applyBorder="1" applyAlignment="1" applyProtection="1">
      <alignment horizontal="center" vertical="center" wrapText="1"/>
      <protection locked="0"/>
    </xf>
    <xf numFmtId="0" fontId="25" fillId="12" borderId="0" xfId="4" applyNumberFormat="1" applyFont="1" applyFill="1" applyBorder="1" applyAlignment="1" applyProtection="1">
      <alignment horizontal="center" vertical="center" wrapText="1"/>
      <protection locked="0"/>
    </xf>
    <xf numFmtId="0" fontId="25" fillId="12" borderId="8" xfId="4" applyNumberFormat="1" applyFont="1" applyFill="1" applyBorder="1" applyAlignment="1" applyProtection="1">
      <alignment horizontal="center" vertical="center" wrapText="1"/>
      <protection locked="0"/>
    </xf>
    <xf numFmtId="0" fontId="25" fillId="12" borderId="9" xfId="4" applyNumberFormat="1" applyFont="1" applyFill="1" applyBorder="1" applyAlignment="1" applyProtection="1">
      <alignment horizontal="center" vertical="center" wrapText="1"/>
      <protection locked="0"/>
    </xf>
    <xf numFmtId="0" fontId="25" fillId="12" borderId="15" xfId="4" applyNumberFormat="1" applyFont="1" applyFill="1" applyBorder="1" applyAlignment="1" applyProtection="1">
      <alignment horizontal="center" vertical="center" wrapText="1"/>
      <protection locked="0"/>
    </xf>
    <xf numFmtId="0" fontId="21" fillId="8" borderId="11" xfId="0" applyFont="1" applyFill="1" applyBorder="1" applyAlignment="1">
      <alignment horizontal="center" vertical="center"/>
    </xf>
    <xf numFmtId="0" fontId="21" fillId="8" borderId="15" xfId="0" applyFont="1" applyFill="1" applyBorder="1" applyAlignment="1">
      <alignment horizontal="center" vertical="center"/>
    </xf>
    <xf numFmtId="0" fontId="21" fillId="8" borderId="9" xfId="0" applyFont="1" applyFill="1" applyBorder="1" applyAlignment="1">
      <alignment horizontal="center" vertical="center"/>
    </xf>
    <xf numFmtId="0" fontId="20" fillId="0" borderId="14" xfId="0" applyFont="1" applyBorder="1" applyAlignment="1">
      <alignment horizontal="center"/>
    </xf>
    <xf numFmtId="0" fontId="20" fillId="0" borderId="19" xfId="0" applyFont="1" applyBorder="1" applyAlignment="1">
      <alignment horizontal="center"/>
    </xf>
    <xf numFmtId="2" fontId="20" fillId="9" borderId="7" xfId="0" applyNumberFormat="1" applyFont="1" applyFill="1" applyBorder="1" applyAlignment="1">
      <alignment horizontal="center"/>
    </xf>
    <xf numFmtId="0" fontId="20" fillId="10" borderId="12" xfId="0" applyFont="1" applyFill="1" applyBorder="1" applyAlignment="1">
      <alignment horizontal="center" wrapText="1"/>
    </xf>
    <xf numFmtId="0" fontId="20" fillId="10" borderId="19" xfId="0" applyFont="1" applyFill="1" applyBorder="1" applyAlignment="1">
      <alignment horizontal="center" wrapText="1"/>
    </xf>
    <xf numFmtId="16" fontId="22" fillId="11" borderId="11" xfId="0" applyNumberFormat="1" applyFont="1" applyFill="1" applyBorder="1" applyAlignment="1" applyProtection="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wrapText="1"/>
    </xf>
    <xf numFmtId="0" fontId="0" fillId="0" borderId="18" xfId="0" applyBorder="1" applyAlignment="1">
      <alignment horizontal="center" wrapText="1"/>
    </xf>
    <xf numFmtId="2" fontId="21" fillId="9" borderId="7" xfId="0" applyNumberFormat="1" applyFont="1" applyFill="1" applyBorder="1" applyAlignment="1">
      <alignment horizontal="center"/>
    </xf>
    <xf numFmtId="16" fontId="22" fillId="11" borderId="21" xfId="0" applyNumberFormat="1" applyFont="1" applyFill="1" applyBorder="1" applyAlignment="1" applyProtection="1">
      <alignment horizontal="center" vertical="center" wrapText="1"/>
    </xf>
    <xf numFmtId="16" fontId="22" fillId="11" borderId="22" xfId="0" applyNumberFormat="1" applyFont="1" applyFill="1" applyBorder="1" applyAlignment="1" applyProtection="1">
      <alignment horizontal="center" vertical="center" wrapText="1"/>
    </xf>
    <xf numFmtId="16" fontId="22" fillId="11" borderId="23" xfId="0" applyNumberFormat="1" applyFont="1" applyFill="1" applyBorder="1" applyAlignment="1" applyProtection="1">
      <alignment horizontal="center" vertical="center" wrapText="1"/>
    </xf>
    <xf numFmtId="16" fontId="22" fillId="11" borderId="20" xfId="0" applyNumberFormat="1" applyFont="1" applyFill="1" applyBorder="1" applyAlignment="1" applyProtection="1">
      <alignment horizontal="center" vertical="center"/>
    </xf>
    <xf numFmtId="0" fontId="30" fillId="15" borderId="20" xfId="0" applyFont="1" applyFill="1" applyBorder="1" applyAlignment="1">
      <alignment vertical="center" wrapText="1"/>
    </xf>
    <xf numFmtId="16" fontId="22" fillId="11" borderId="20" xfId="0" applyNumberFormat="1" applyFont="1" applyFill="1" applyBorder="1" applyAlignment="1" applyProtection="1">
      <alignment horizontal="center" vertical="center" wrapText="1"/>
    </xf>
    <xf numFmtId="0" fontId="0" fillId="0" borderId="20" xfId="0" applyBorder="1" applyAlignment="1">
      <alignment horizontal="center" vertical="center" wrapText="1"/>
    </xf>
    <xf numFmtId="0" fontId="30" fillId="16" borderId="20" xfId="0" applyFont="1" applyFill="1" applyBorder="1" applyAlignment="1">
      <alignment horizontal="center" vertical="center" wrapText="1"/>
    </xf>
    <xf numFmtId="0" fontId="0" fillId="0" borderId="0" xfId="0" applyBorder="1" applyAlignment="1">
      <alignment horizontal="left" vertical="top" wrapText="1"/>
    </xf>
    <xf numFmtId="0" fontId="30" fillId="15" borderId="24" xfId="0" applyFont="1" applyFill="1" applyBorder="1" applyAlignment="1">
      <alignment vertical="center" wrapText="1"/>
    </xf>
    <xf numFmtId="0" fontId="30" fillId="15" borderId="25" xfId="0" applyFont="1" applyFill="1" applyBorder="1" applyAlignment="1">
      <alignment vertical="center" wrapText="1"/>
    </xf>
    <xf numFmtId="16" fontId="22" fillId="11" borderId="3" xfId="0" applyNumberFormat="1" applyFont="1" applyFill="1" applyBorder="1" applyAlignment="1" applyProtection="1">
      <alignment horizontal="center" vertical="center" wrapText="1"/>
    </xf>
    <xf numFmtId="16" fontId="22" fillId="11" borderId="4" xfId="0" applyNumberFormat="1" applyFont="1" applyFill="1" applyBorder="1" applyAlignment="1" applyProtection="1">
      <alignment horizontal="center" vertical="center" wrapText="1"/>
    </xf>
    <xf numFmtId="16" fontId="22" fillId="11" borderId="5" xfId="0" applyNumberFormat="1" applyFont="1" applyFill="1" applyBorder="1" applyAlignment="1" applyProtection="1">
      <alignment horizontal="center" vertical="center" wrapText="1"/>
    </xf>
    <xf numFmtId="0" fontId="32" fillId="17" borderId="3" xfId="0" applyFont="1" applyFill="1" applyBorder="1" applyAlignment="1">
      <alignment horizontal="center"/>
    </xf>
    <xf numFmtId="0" fontId="32" fillId="17" borderId="5" xfId="0" applyFont="1" applyFill="1" applyBorder="1" applyAlignment="1">
      <alignment horizontal="center"/>
    </xf>
    <xf numFmtId="0" fontId="30" fillId="15" borderId="26" xfId="0" applyFont="1" applyFill="1" applyBorder="1" applyAlignment="1">
      <alignment vertical="center" wrapText="1"/>
    </xf>
    <xf numFmtId="0" fontId="20" fillId="0" borderId="7" xfId="0" applyFont="1" applyFill="1" applyBorder="1" applyAlignment="1">
      <alignment vertical="center" wrapText="1"/>
    </xf>
    <xf numFmtId="0" fontId="20" fillId="0" borderId="0" xfId="0" applyFont="1" applyFill="1" applyBorder="1" applyAlignment="1">
      <alignment vertical="center" wrapText="1"/>
    </xf>
    <xf numFmtId="0" fontId="20" fillId="0" borderId="10" xfId="0" applyFont="1" applyFill="1" applyBorder="1" applyAlignment="1">
      <alignment vertical="center" wrapText="1"/>
    </xf>
    <xf numFmtId="0" fontId="26" fillId="0" borderId="0" xfId="0" applyFont="1" applyFill="1" applyBorder="1" applyAlignment="1">
      <alignment vertical="center" wrapText="1"/>
    </xf>
    <xf numFmtId="0" fontId="26" fillId="0" borderId="12" xfId="0" applyFont="1" applyFill="1" applyBorder="1" applyAlignment="1">
      <alignment vertical="top" wrapText="1"/>
    </xf>
  </cellXfs>
  <cellStyles count="19">
    <cellStyle name="H1" xfId="6"/>
    <cellStyle name="H2" xfId="7"/>
    <cellStyle name="Hyperlink" xfId="3" builtinId="8"/>
    <cellStyle name="IndentedPlain" xfId="8"/>
    <cellStyle name="IndentedPlain 2" xfId="9"/>
    <cellStyle name="Normal" xfId="0" builtinId="0"/>
    <cellStyle name="Normal 2" xfId="10"/>
    <cellStyle name="Normal 3" xfId="11"/>
    <cellStyle name="Normal 3 2" xfId="12"/>
    <cellStyle name="Normal 4" xfId="2"/>
    <cellStyle name="Normal 5" xfId="13"/>
    <cellStyle name="Normal 6" xfId="14"/>
    <cellStyle name="Normal_TemplateDownload" xfId="4"/>
    <cellStyle name="Note 2" xfId="15"/>
    <cellStyle name="Percent" xfId="1" builtinId="5"/>
    <cellStyle name="Percent 2" xfId="16"/>
    <cellStyle name="Percent 3" xfId="5"/>
    <cellStyle name="Plain" xfId="17"/>
    <cellStyle name="Plain 2" xfId="18"/>
  </cellStyles>
  <dxfs count="6">
    <dxf>
      <fill>
        <patternFill>
          <bgColor theme="5" tint="0.39994506668294322"/>
        </patternFill>
      </fill>
    </dxf>
    <dxf>
      <font>
        <color rgb="FF9C0006"/>
      </font>
      <fill>
        <patternFill>
          <bgColor rgb="FFFFC7CE"/>
        </patternFill>
      </fill>
    </dxf>
    <dxf>
      <font>
        <color auto="1"/>
      </font>
      <fill>
        <patternFill>
          <bgColor theme="9" tint="-0.24994659260841701"/>
        </patternFill>
      </fill>
    </dxf>
    <dxf>
      <font>
        <color rgb="FF9C0006"/>
      </font>
      <fill>
        <patternFill>
          <bgColor rgb="FFFFC7CE"/>
        </patternFill>
      </fill>
    </dxf>
    <dxf>
      <font>
        <color auto="1"/>
      </font>
      <fill>
        <patternFill>
          <bgColor theme="9"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ulh.nhs.uk/patients/our-commitment/staffing-leve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F61"/>
  <sheetViews>
    <sheetView showGridLines="0" topLeftCell="C1" zoomScale="70" zoomScaleNormal="70" workbookViewId="0">
      <pane ySplit="13" topLeftCell="A14" activePane="bottomLeft" state="frozen"/>
      <selection activeCell="C14" sqref="C14:D14"/>
      <selection pane="bottomLeft" activeCell="C14" sqref="C14:D14"/>
    </sheetView>
  </sheetViews>
  <sheetFormatPr defaultRowHeight="15" x14ac:dyDescent="0.25"/>
  <cols>
    <col min="1" max="2" width="0" hidden="1" customWidth="1"/>
    <col min="3" max="3" width="2.5703125" customWidth="1"/>
    <col min="4" max="4" width="15" customWidth="1"/>
    <col min="5" max="5" width="38.7109375" bestFit="1" customWidth="1"/>
    <col min="6" max="6" width="26.85546875" customWidth="1"/>
    <col min="7" max="8" width="33.85546875" bestFit="1" customWidth="1"/>
    <col min="9" max="9" width="15.85546875" bestFit="1" customWidth="1"/>
    <col min="10" max="10" width="13.42578125" bestFit="1" customWidth="1"/>
    <col min="11" max="11" width="15.85546875" bestFit="1" customWidth="1"/>
    <col min="12" max="12" width="13.42578125" bestFit="1" customWidth="1"/>
    <col min="13" max="13" width="15.85546875" bestFit="1" customWidth="1"/>
    <col min="14" max="14" width="13.42578125" bestFit="1" customWidth="1"/>
    <col min="15" max="15" width="15.85546875" bestFit="1" customWidth="1"/>
    <col min="16" max="16" width="13.42578125" bestFit="1" customWidth="1"/>
    <col min="17" max="20" width="7.85546875" customWidth="1"/>
    <col min="21" max="21" width="18.5703125" customWidth="1"/>
    <col min="22" max="27" width="13" customWidth="1"/>
    <col min="28" max="30" width="13" style="20" customWidth="1"/>
    <col min="31" max="32" width="13" customWidth="1"/>
  </cols>
  <sheetData>
    <row r="1" spans="4:32" x14ac:dyDescent="0.25">
      <c r="AB1"/>
      <c r="AC1"/>
      <c r="AD1"/>
    </row>
    <row r="2" spans="4:32" ht="50.25" customHeight="1" x14ac:dyDescent="0.25">
      <c r="D2" s="54" t="s">
        <v>0</v>
      </c>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row>
    <row r="3" spans="4:32" ht="31.5" customHeight="1" x14ac:dyDescent="0.25">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row>
    <row r="4" spans="4:32" x14ac:dyDescent="0.25">
      <c r="AB4"/>
      <c r="AC4"/>
      <c r="AD4"/>
    </row>
    <row r="5" spans="4:32" x14ac:dyDescent="0.25">
      <c r="D5" s="1" t="s">
        <v>1</v>
      </c>
      <c r="E5" s="2" t="s">
        <v>2</v>
      </c>
      <c r="F5" s="55" t="s">
        <v>3</v>
      </c>
      <c r="G5" s="55"/>
      <c r="H5" s="55"/>
      <c r="I5" s="55"/>
      <c r="J5" s="55"/>
      <c r="AB5"/>
      <c r="AC5"/>
      <c r="AD5"/>
    </row>
    <row r="6" spans="4:32" x14ac:dyDescent="0.25">
      <c r="AB6"/>
      <c r="AC6"/>
      <c r="AD6"/>
    </row>
    <row r="7" spans="4:32" ht="15.75" x14ac:dyDescent="0.25">
      <c r="F7" s="56" t="s">
        <v>4</v>
      </c>
      <c r="G7" s="56"/>
      <c r="H7" s="56"/>
      <c r="I7" s="56"/>
      <c r="J7" s="56"/>
      <c r="K7" s="56"/>
      <c r="L7" s="56"/>
      <c r="M7" s="56"/>
      <c r="N7" s="56"/>
      <c r="AB7"/>
      <c r="AC7"/>
      <c r="AD7"/>
    </row>
    <row r="8" spans="4:32" ht="16.5" thickBot="1" x14ac:dyDescent="0.3">
      <c r="F8" s="57" t="s">
        <v>5</v>
      </c>
      <c r="G8" s="57"/>
      <c r="H8" s="57"/>
      <c r="I8" s="57"/>
      <c r="J8" s="57"/>
      <c r="K8" s="57"/>
      <c r="L8" s="57"/>
      <c r="M8" s="57"/>
      <c r="N8" s="57"/>
      <c r="AB8"/>
      <c r="AC8"/>
      <c r="AD8"/>
    </row>
    <row r="9" spans="4:32" ht="88.5" customHeight="1" thickBot="1" x14ac:dyDescent="0.3">
      <c r="F9" s="58" t="s">
        <v>6</v>
      </c>
      <c r="G9" s="59"/>
      <c r="H9" s="59"/>
      <c r="I9" s="59"/>
      <c r="J9" s="59"/>
      <c r="K9" s="59"/>
      <c r="L9" s="59"/>
      <c r="M9" s="59"/>
      <c r="N9" s="60"/>
      <c r="AB9"/>
      <c r="AC9"/>
      <c r="AD9"/>
    </row>
    <row r="10" spans="4:32" ht="18.75" x14ac:dyDescent="0.25">
      <c r="D10" s="61"/>
      <c r="E10" s="61"/>
      <c r="F10" s="3"/>
      <c r="G10" s="4"/>
      <c r="H10" s="4"/>
      <c r="I10" s="5"/>
      <c r="J10" s="5"/>
      <c r="K10" s="5"/>
      <c r="L10" s="5"/>
      <c r="M10" s="5"/>
      <c r="N10" s="5"/>
      <c r="O10" s="5"/>
      <c r="P10" s="5"/>
      <c r="Q10" s="5"/>
      <c r="R10" s="5"/>
      <c r="S10" s="5"/>
      <c r="T10" s="5"/>
      <c r="U10" s="5"/>
      <c r="V10" s="5"/>
      <c r="W10" s="5"/>
      <c r="X10" s="5"/>
      <c r="Y10" s="5"/>
      <c r="Z10" s="5"/>
      <c r="AA10" s="6"/>
      <c r="AB10" s="7"/>
      <c r="AC10" s="7"/>
      <c r="AD10" s="7"/>
      <c r="AE10" s="7"/>
      <c r="AF10" s="7"/>
    </row>
    <row r="11" spans="4:32" ht="45" x14ac:dyDescent="0.25">
      <c r="D11" s="72"/>
      <c r="E11" s="72"/>
      <c r="F11" s="8" t="s">
        <v>7</v>
      </c>
      <c r="G11" s="7"/>
      <c r="H11" s="7"/>
      <c r="I11" s="73" t="s">
        <v>8</v>
      </c>
      <c r="J11" s="73"/>
      <c r="K11" s="73"/>
      <c r="L11" s="73"/>
      <c r="M11" s="73" t="s">
        <v>9</v>
      </c>
      <c r="N11" s="73"/>
      <c r="O11" s="73"/>
      <c r="P11" s="73"/>
      <c r="Q11" s="74" t="s">
        <v>10</v>
      </c>
      <c r="R11" s="75"/>
      <c r="S11" s="75"/>
      <c r="T11" s="65"/>
      <c r="U11" s="73" t="s">
        <v>11</v>
      </c>
      <c r="V11" s="73"/>
      <c r="W11" s="73"/>
      <c r="X11" s="73"/>
      <c r="Y11" s="73"/>
      <c r="Z11" s="73"/>
      <c r="AA11" s="52" t="s">
        <v>8</v>
      </c>
      <c r="AB11" s="53"/>
      <c r="AC11" s="52" t="s">
        <v>9</v>
      </c>
      <c r="AD11" s="53"/>
      <c r="AE11" s="64" t="s">
        <v>10</v>
      </c>
      <c r="AF11" s="65"/>
    </row>
    <row r="12" spans="4:32" ht="18.75" x14ac:dyDescent="0.25">
      <c r="D12" s="52" t="s">
        <v>12</v>
      </c>
      <c r="E12" s="66"/>
      <c r="F12" s="67" t="s">
        <v>13</v>
      </c>
      <c r="G12" s="69" t="s">
        <v>14</v>
      </c>
      <c r="H12" s="70"/>
      <c r="I12" s="71" t="s">
        <v>15</v>
      </c>
      <c r="J12" s="71"/>
      <c r="K12" s="71" t="s">
        <v>16</v>
      </c>
      <c r="L12" s="71"/>
      <c r="M12" s="71" t="s">
        <v>15</v>
      </c>
      <c r="N12" s="71"/>
      <c r="O12" s="71" t="s">
        <v>16</v>
      </c>
      <c r="P12" s="71"/>
      <c r="Q12" s="52" t="s">
        <v>17</v>
      </c>
      <c r="R12" s="65"/>
      <c r="S12" s="52" t="s">
        <v>18</v>
      </c>
      <c r="T12" s="65"/>
      <c r="U12" s="71" t="s">
        <v>19</v>
      </c>
      <c r="V12" s="62" t="s">
        <v>20</v>
      </c>
      <c r="W12" s="62" t="s">
        <v>16</v>
      </c>
      <c r="X12" s="62" t="s">
        <v>21</v>
      </c>
      <c r="Y12" s="62" t="s">
        <v>18</v>
      </c>
      <c r="Z12" s="62" t="s">
        <v>22</v>
      </c>
      <c r="AA12" s="71" t="s">
        <v>23</v>
      </c>
      <c r="AB12" s="71" t="s">
        <v>24</v>
      </c>
      <c r="AC12" s="71" t="s">
        <v>23</v>
      </c>
      <c r="AD12" s="71" t="s">
        <v>24</v>
      </c>
      <c r="AE12" s="62" t="s">
        <v>25</v>
      </c>
      <c r="AF12" s="62" t="s">
        <v>26</v>
      </c>
    </row>
    <row r="13" spans="4:32" ht="131.25" x14ac:dyDescent="0.25">
      <c r="D13" s="9" t="s">
        <v>27</v>
      </c>
      <c r="E13" s="10" t="s">
        <v>28</v>
      </c>
      <c r="F13" s="68"/>
      <c r="G13" s="11" t="s">
        <v>29</v>
      </c>
      <c r="H13" s="11" t="s">
        <v>30</v>
      </c>
      <c r="I13" s="12" t="s">
        <v>31</v>
      </c>
      <c r="J13" s="12" t="s">
        <v>32</v>
      </c>
      <c r="K13" s="12" t="s">
        <v>31</v>
      </c>
      <c r="L13" s="12" t="s">
        <v>32</v>
      </c>
      <c r="M13" s="12" t="s">
        <v>31</v>
      </c>
      <c r="N13" s="12" t="s">
        <v>32</v>
      </c>
      <c r="O13" s="12" t="s">
        <v>31</v>
      </c>
      <c r="P13" s="12" t="s">
        <v>32</v>
      </c>
      <c r="Q13" s="12" t="s">
        <v>31</v>
      </c>
      <c r="R13" s="12" t="s">
        <v>32</v>
      </c>
      <c r="S13" s="12" t="s">
        <v>31</v>
      </c>
      <c r="T13" s="12" t="s">
        <v>32</v>
      </c>
      <c r="U13" s="62"/>
      <c r="V13" s="63"/>
      <c r="W13" s="63"/>
      <c r="X13" s="76"/>
      <c r="Y13" s="63"/>
      <c r="Z13" s="63"/>
      <c r="AA13" s="62"/>
      <c r="AB13" s="62"/>
      <c r="AC13" s="62"/>
      <c r="AD13" s="62"/>
      <c r="AE13" s="77"/>
      <c r="AF13" s="77"/>
    </row>
    <row r="14" spans="4:32" x14ac:dyDescent="0.25">
      <c r="D14" s="13"/>
      <c r="E14" s="14" t="s">
        <v>33</v>
      </c>
      <c r="F14" s="14" t="s">
        <v>34</v>
      </c>
      <c r="G14" s="14" t="s">
        <v>35</v>
      </c>
      <c r="H14" s="14"/>
      <c r="I14" s="15">
        <v>1268</v>
      </c>
      <c r="J14" s="15">
        <v>1078.25</v>
      </c>
      <c r="K14" s="15">
        <v>434</v>
      </c>
      <c r="L14" s="15">
        <v>166</v>
      </c>
      <c r="M14" s="15">
        <v>1023</v>
      </c>
      <c r="N14" s="15">
        <v>952</v>
      </c>
      <c r="O14" s="15">
        <v>0</v>
      </c>
      <c r="P14" s="15">
        <v>11</v>
      </c>
      <c r="Q14" s="13"/>
      <c r="R14" s="13"/>
      <c r="S14" s="13"/>
      <c r="T14" s="13"/>
      <c r="U14" s="16">
        <v>151</v>
      </c>
      <c r="V14" s="17">
        <f>(J14+N14)/U14</f>
        <v>13.445364238410596</v>
      </c>
      <c r="W14" s="17">
        <f>(L14+P14)/U14</f>
        <v>1.1721854304635762</v>
      </c>
      <c r="X14" s="13"/>
      <c r="Y14" s="13"/>
      <c r="Z14" s="17">
        <f>(J14+L14+N14+P14)/U14</f>
        <v>14.617549668874172</v>
      </c>
      <c r="AA14" s="18">
        <f>IFERROR(J14/I14,"-")</f>
        <v>0.85035488958990535</v>
      </c>
      <c r="AB14" s="18">
        <f>IFERROR(L14/K14,"-")</f>
        <v>0.38248847926267282</v>
      </c>
      <c r="AC14" s="18">
        <f>IFERROR(N14/M14,"-")</f>
        <v>0.93059628543499506</v>
      </c>
      <c r="AD14" s="18" t="str">
        <f>IFERROR(P14/O14,"-")</f>
        <v>-</v>
      </c>
      <c r="AE14" s="13"/>
      <c r="AF14" s="13"/>
    </row>
    <row r="15" spans="4:32" x14ac:dyDescent="0.25">
      <c r="D15" s="13"/>
      <c r="E15" s="14" t="s">
        <v>33</v>
      </c>
      <c r="F15" s="14" t="s">
        <v>36</v>
      </c>
      <c r="G15" s="14" t="s">
        <v>37</v>
      </c>
      <c r="H15" s="14"/>
      <c r="I15" s="15">
        <v>2163.4666666666667</v>
      </c>
      <c r="J15" s="15">
        <v>1585.9833333333333</v>
      </c>
      <c r="K15" s="15">
        <v>858</v>
      </c>
      <c r="L15" s="15">
        <v>991.5</v>
      </c>
      <c r="M15" s="15">
        <v>1023</v>
      </c>
      <c r="N15" s="15">
        <v>993</v>
      </c>
      <c r="O15" s="15">
        <v>682</v>
      </c>
      <c r="P15" s="15">
        <v>726</v>
      </c>
      <c r="Q15" s="13"/>
      <c r="R15" s="13"/>
      <c r="S15" s="13"/>
      <c r="T15" s="13"/>
      <c r="U15" s="16">
        <v>560</v>
      </c>
      <c r="V15" s="17">
        <f t="shared" ref="V15:V61" si="0">(J15+N15)/U15</f>
        <v>4.6053273809523816</v>
      </c>
      <c r="W15" s="17">
        <f t="shared" ref="W15:W61" si="1">(L15+P15)/U15</f>
        <v>3.0669642857142856</v>
      </c>
      <c r="X15" s="13"/>
      <c r="Y15" s="13"/>
      <c r="Z15" s="17">
        <f t="shared" ref="Z15:Z61" si="2">(J15+L15+N15+P15)/U15</f>
        <v>7.6722916666666672</v>
      </c>
      <c r="AA15" s="18">
        <f t="shared" ref="AA15:AA61" si="3">IFERROR(J15/I15,"-")</f>
        <v>0.73307500308147422</v>
      </c>
      <c r="AB15" s="18">
        <f t="shared" ref="AB15:AB61" si="4">IFERROR(L15/K15,"-")</f>
        <v>1.1555944055944056</v>
      </c>
      <c r="AC15" s="18">
        <f t="shared" ref="AC15:AC61" si="5">IFERROR(N15/M15,"-")</f>
        <v>0.97067448680351909</v>
      </c>
      <c r="AD15" s="18">
        <f t="shared" ref="AD15:AD61" si="6">IFERROR(P15/O15,"-")</f>
        <v>1.064516129032258</v>
      </c>
      <c r="AE15" s="13"/>
      <c r="AF15" s="13"/>
    </row>
    <row r="16" spans="4:32" x14ac:dyDescent="0.25">
      <c r="D16" s="13"/>
      <c r="E16" s="14" t="s">
        <v>33</v>
      </c>
      <c r="F16" s="14" t="s">
        <v>38</v>
      </c>
      <c r="G16" s="14" t="s">
        <v>37</v>
      </c>
      <c r="H16" s="14" t="s">
        <v>39</v>
      </c>
      <c r="I16" s="15">
        <v>1503</v>
      </c>
      <c r="J16" s="15">
        <v>1452.75</v>
      </c>
      <c r="K16" s="15">
        <v>1499</v>
      </c>
      <c r="L16" s="15">
        <v>1688.5</v>
      </c>
      <c r="M16" s="15">
        <v>1023</v>
      </c>
      <c r="N16" s="15">
        <v>1015.25</v>
      </c>
      <c r="O16" s="15">
        <v>682</v>
      </c>
      <c r="P16" s="15">
        <v>693</v>
      </c>
      <c r="Q16" s="13"/>
      <c r="R16" s="13"/>
      <c r="S16" s="13"/>
      <c r="T16" s="13"/>
      <c r="U16" s="16">
        <v>775</v>
      </c>
      <c r="V16" s="17">
        <f t="shared" si="0"/>
        <v>3.1845161290322581</v>
      </c>
      <c r="W16" s="17">
        <f t="shared" si="1"/>
        <v>3.0729032258064515</v>
      </c>
      <c r="X16" s="13"/>
      <c r="Y16" s="13"/>
      <c r="Z16" s="17">
        <f t="shared" si="2"/>
        <v>6.25741935483871</v>
      </c>
      <c r="AA16" s="18">
        <f t="shared" si="3"/>
        <v>0.96656686626746502</v>
      </c>
      <c r="AB16" s="18">
        <f t="shared" si="4"/>
        <v>1.1264176117411608</v>
      </c>
      <c r="AC16" s="18">
        <f t="shared" si="5"/>
        <v>0.99242424242424243</v>
      </c>
      <c r="AD16" s="18">
        <f t="shared" si="6"/>
        <v>1.0161290322580645</v>
      </c>
      <c r="AE16" s="13"/>
      <c r="AF16" s="13"/>
    </row>
    <row r="17" spans="4:32" x14ac:dyDescent="0.25">
      <c r="D17" s="13"/>
      <c r="E17" s="14" t="s">
        <v>33</v>
      </c>
      <c r="F17" s="14" t="s">
        <v>40</v>
      </c>
      <c r="G17" s="14" t="s">
        <v>41</v>
      </c>
      <c r="H17" s="14" t="s">
        <v>42</v>
      </c>
      <c r="I17" s="15">
        <v>1287</v>
      </c>
      <c r="J17" s="15">
        <v>1058</v>
      </c>
      <c r="K17" s="15">
        <v>1073</v>
      </c>
      <c r="L17" s="15">
        <v>1071.9833333333333</v>
      </c>
      <c r="M17" s="15">
        <v>682</v>
      </c>
      <c r="N17" s="15">
        <v>732.5</v>
      </c>
      <c r="O17" s="15">
        <v>682</v>
      </c>
      <c r="P17" s="15">
        <v>726</v>
      </c>
      <c r="Q17" s="13"/>
      <c r="R17" s="13"/>
      <c r="S17" s="13"/>
      <c r="T17" s="13"/>
      <c r="U17" s="16">
        <v>232</v>
      </c>
      <c r="V17" s="17">
        <f t="shared" si="0"/>
        <v>7.7176724137931032</v>
      </c>
      <c r="W17" s="17">
        <f t="shared" si="1"/>
        <v>7.7499281609195405</v>
      </c>
      <c r="X17" s="13"/>
      <c r="Y17" s="13"/>
      <c r="Z17" s="17">
        <f t="shared" si="2"/>
        <v>15.467600574712645</v>
      </c>
      <c r="AA17" s="18">
        <f t="shared" si="3"/>
        <v>0.82206682206682202</v>
      </c>
      <c r="AB17" s="18">
        <f t="shared" si="4"/>
        <v>0.99905250077663876</v>
      </c>
      <c r="AC17" s="18">
        <f t="shared" si="5"/>
        <v>1.0740469208211143</v>
      </c>
      <c r="AD17" s="18">
        <f t="shared" si="6"/>
        <v>1.064516129032258</v>
      </c>
      <c r="AE17" s="13"/>
      <c r="AF17" s="13"/>
    </row>
    <row r="18" spans="4:32" x14ac:dyDescent="0.25">
      <c r="D18" s="13"/>
      <c r="E18" s="14" t="s">
        <v>33</v>
      </c>
      <c r="F18" s="14" t="s">
        <v>43</v>
      </c>
      <c r="G18" s="14" t="s">
        <v>37</v>
      </c>
      <c r="H18" s="14" t="s">
        <v>44</v>
      </c>
      <c r="I18" s="15">
        <v>1433</v>
      </c>
      <c r="J18" s="15">
        <v>890.33333333333337</v>
      </c>
      <c r="K18" s="15">
        <v>943</v>
      </c>
      <c r="L18" s="15">
        <v>703.76666666666665</v>
      </c>
      <c r="M18" s="15">
        <v>781</v>
      </c>
      <c r="N18" s="15">
        <v>660</v>
      </c>
      <c r="O18" s="15">
        <v>539</v>
      </c>
      <c r="P18" s="15">
        <v>308</v>
      </c>
      <c r="Q18" s="13"/>
      <c r="R18" s="13"/>
      <c r="S18" s="13"/>
      <c r="T18" s="13"/>
      <c r="U18" s="16">
        <v>486</v>
      </c>
      <c r="V18" s="17">
        <f t="shared" si="0"/>
        <v>3.1899862825788756</v>
      </c>
      <c r="W18" s="17">
        <f t="shared" si="1"/>
        <v>2.0818244170096021</v>
      </c>
      <c r="X18" s="13"/>
      <c r="Y18" s="13"/>
      <c r="Z18" s="17">
        <f t="shared" si="2"/>
        <v>5.2718106995884773</v>
      </c>
      <c r="AA18" s="18">
        <f t="shared" si="3"/>
        <v>0.62130728076296815</v>
      </c>
      <c r="AB18" s="18">
        <f t="shared" si="4"/>
        <v>0.7463061152350654</v>
      </c>
      <c r="AC18" s="18">
        <f t="shared" si="5"/>
        <v>0.84507042253521125</v>
      </c>
      <c r="AD18" s="18">
        <f t="shared" si="6"/>
        <v>0.5714285714285714</v>
      </c>
      <c r="AE18" s="13"/>
      <c r="AF18" s="13"/>
    </row>
    <row r="19" spans="4:32" x14ac:dyDescent="0.25">
      <c r="D19" s="13"/>
      <c r="E19" s="14" t="s">
        <v>45</v>
      </c>
      <c r="F19" s="14" t="s">
        <v>46</v>
      </c>
      <c r="G19" s="14" t="s">
        <v>47</v>
      </c>
      <c r="H19" s="14"/>
      <c r="I19" s="15">
        <v>1300</v>
      </c>
      <c r="J19" s="15">
        <v>1063.5</v>
      </c>
      <c r="K19" s="15">
        <v>868</v>
      </c>
      <c r="L19" s="15">
        <v>1006</v>
      </c>
      <c r="M19" s="15">
        <v>682</v>
      </c>
      <c r="N19" s="15">
        <v>698.25</v>
      </c>
      <c r="O19" s="15">
        <v>682</v>
      </c>
      <c r="P19" s="15">
        <v>999.5</v>
      </c>
      <c r="Q19" s="13"/>
      <c r="R19" s="13"/>
      <c r="S19" s="13"/>
      <c r="T19" s="13"/>
      <c r="U19" s="16">
        <v>557</v>
      </c>
      <c r="V19" s="17">
        <f t="shared" si="0"/>
        <v>3.1629263913824057</v>
      </c>
      <c r="W19" s="17">
        <f t="shared" si="1"/>
        <v>3.6005385996409336</v>
      </c>
      <c r="X19" s="13"/>
      <c r="Y19" s="13"/>
      <c r="Z19" s="17">
        <f t="shared" si="2"/>
        <v>6.7634649910233398</v>
      </c>
      <c r="AA19" s="18">
        <f t="shared" si="3"/>
        <v>0.81807692307692303</v>
      </c>
      <c r="AB19" s="18">
        <f t="shared" si="4"/>
        <v>1.1589861751152073</v>
      </c>
      <c r="AC19" s="18">
        <f t="shared" si="5"/>
        <v>1.0238269794721409</v>
      </c>
      <c r="AD19" s="18">
        <f t="shared" si="6"/>
        <v>1.4655425219941349</v>
      </c>
      <c r="AE19" s="13"/>
      <c r="AF19" s="13"/>
    </row>
    <row r="20" spans="4:32" x14ac:dyDescent="0.25">
      <c r="D20" s="13"/>
      <c r="E20" s="14" t="s">
        <v>45</v>
      </c>
      <c r="F20" s="14" t="s">
        <v>48</v>
      </c>
      <c r="G20" s="14" t="s">
        <v>49</v>
      </c>
      <c r="H20" s="14"/>
      <c r="I20" s="15">
        <v>1434.8</v>
      </c>
      <c r="J20" s="15">
        <v>1264.8333333333335</v>
      </c>
      <c r="K20" s="15">
        <v>852.5</v>
      </c>
      <c r="L20" s="15">
        <v>764.5</v>
      </c>
      <c r="M20" s="15">
        <v>682.5</v>
      </c>
      <c r="N20" s="15">
        <v>712.83333333333326</v>
      </c>
      <c r="O20" s="15">
        <v>676</v>
      </c>
      <c r="P20" s="15">
        <v>633.5</v>
      </c>
      <c r="Q20" s="13"/>
      <c r="R20" s="13"/>
      <c r="S20" s="13"/>
      <c r="T20" s="13"/>
      <c r="U20" s="16">
        <v>160</v>
      </c>
      <c r="V20" s="17">
        <f t="shared" si="0"/>
        <v>12.360416666666667</v>
      </c>
      <c r="W20" s="17">
        <f t="shared" si="1"/>
        <v>8.7375000000000007</v>
      </c>
      <c r="X20" s="13"/>
      <c r="Y20" s="13"/>
      <c r="Z20" s="17">
        <f t="shared" si="2"/>
        <v>21.09791666666667</v>
      </c>
      <c r="AA20" s="18">
        <f t="shared" si="3"/>
        <v>0.88153981971935702</v>
      </c>
      <c r="AB20" s="18">
        <f t="shared" si="4"/>
        <v>0.89677419354838706</v>
      </c>
      <c r="AC20" s="18">
        <f t="shared" si="5"/>
        <v>1.0444444444444443</v>
      </c>
      <c r="AD20" s="18">
        <f t="shared" si="6"/>
        <v>0.93713017751479288</v>
      </c>
      <c r="AE20" s="13"/>
      <c r="AF20" s="13"/>
    </row>
    <row r="21" spans="4:32" x14ac:dyDescent="0.25">
      <c r="D21" s="13"/>
      <c r="E21" s="14" t="s">
        <v>45</v>
      </c>
      <c r="F21" s="14" t="s">
        <v>50</v>
      </c>
      <c r="G21" s="14" t="s">
        <v>51</v>
      </c>
      <c r="H21" s="14"/>
      <c r="I21" s="15">
        <v>1472</v>
      </c>
      <c r="J21" s="15">
        <v>1253.75</v>
      </c>
      <c r="K21" s="15">
        <v>551.25</v>
      </c>
      <c r="L21" s="15">
        <v>536</v>
      </c>
      <c r="M21" s="15">
        <v>682</v>
      </c>
      <c r="N21" s="15">
        <v>682</v>
      </c>
      <c r="O21" s="15">
        <v>335.5</v>
      </c>
      <c r="P21" s="15">
        <v>162.5</v>
      </c>
      <c r="Q21" s="13"/>
      <c r="R21" s="13"/>
      <c r="S21" s="13"/>
      <c r="T21" s="13"/>
      <c r="U21" s="16">
        <v>206</v>
      </c>
      <c r="V21" s="17">
        <f t="shared" si="0"/>
        <v>9.3968446601941746</v>
      </c>
      <c r="W21" s="17">
        <f t="shared" si="1"/>
        <v>3.3907766990291264</v>
      </c>
      <c r="X21" s="13"/>
      <c r="Y21" s="13"/>
      <c r="Z21" s="17">
        <f t="shared" si="2"/>
        <v>12.787621359223301</v>
      </c>
      <c r="AA21" s="18">
        <f t="shared" si="3"/>
        <v>0.85173233695652173</v>
      </c>
      <c r="AB21" s="18">
        <f t="shared" si="4"/>
        <v>0.97233560090702953</v>
      </c>
      <c r="AC21" s="18">
        <f t="shared" si="5"/>
        <v>1</v>
      </c>
      <c r="AD21" s="18">
        <f t="shared" si="6"/>
        <v>0.4843517138599106</v>
      </c>
      <c r="AE21" s="13"/>
      <c r="AF21" s="13"/>
    </row>
    <row r="22" spans="4:32" x14ac:dyDescent="0.25">
      <c r="D22" s="13"/>
      <c r="E22" s="14" t="s">
        <v>45</v>
      </c>
      <c r="F22" s="14" t="s">
        <v>52</v>
      </c>
      <c r="G22" s="14" t="s">
        <v>53</v>
      </c>
      <c r="H22" s="14" t="s">
        <v>54</v>
      </c>
      <c r="I22" s="15">
        <v>1290.5</v>
      </c>
      <c r="J22" s="15">
        <v>1034.5833333333335</v>
      </c>
      <c r="K22" s="15">
        <v>1081</v>
      </c>
      <c r="L22" s="15">
        <v>1109</v>
      </c>
      <c r="M22" s="15">
        <v>682</v>
      </c>
      <c r="N22" s="15">
        <v>682</v>
      </c>
      <c r="O22" s="15">
        <v>682</v>
      </c>
      <c r="P22" s="15">
        <v>703.5</v>
      </c>
      <c r="Q22" s="13"/>
      <c r="R22" s="13"/>
      <c r="S22" s="13"/>
      <c r="T22" s="13"/>
      <c r="U22" s="16">
        <v>624</v>
      </c>
      <c r="V22" s="17">
        <f t="shared" si="0"/>
        <v>2.7509348290598292</v>
      </c>
      <c r="W22" s="17">
        <f t="shared" si="1"/>
        <v>2.9046474358974357</v>
      </c>
      <c r="X22" s="13"/>
      <c r="Y22" s="13"/>
      <c r="Z22" s="17">
        <f t="shared" si="2"/>
        <v>5.6555822649572649</v>
      </c>
      <c r="AA22" s="18">
        <f t="shared" si="3"/>
        <v>0.80169185070386162</v>
      </c>
      <c r="AB22" s="18">
        <f t="shared" si="4"/>
        <v>1.0259019426456983</v>
      </c>
      <c r="AC22" s="18">
        <f t="shared" si="5"/>
        <v>1</v>
      </c>
      <c r="AD22" s="18">
        <f t="shared" si="6"/>
        <v>1.031524926686217</v>
      </c>
      <c r="AE22" s="13"/>
      <c r="AF22" s="13"/>
    </row>
    <row r="23" spans="4:32" x14ac:dyDescent="0.25">
      <c r="D23" s="13"/>
      <c r="E23" s="14" t="s">
        <v>45</v>
      </c>
      <c r="F23" s="14" t="s">
        <v>55</v>
      </c>
      <c r="G23" s="14" t="s">
        <v>56</v>
      </c>
      <c r="H23" s="14"/>
      <c r="I23" s="15">
        <v>2159.5</v>
      </c>
      <c r="J23" s="15">
        <v>1646.8333333333335</v>
      </c>
      <c r="K23" s="15">
        <v>2162.5</v>
      </c>
      <c r="L23" s="15">
        <v>1116.5</v>
      </c>
      <c r="M23" s="15">
        <v>1023</v>
      </c>
      <c r="N23" s="15">
        <v>1283</v>
      </c>
      <c r="O23" s="15">
        <v>1021.5</v>
      </c>
      <c r="P23" s="15">
        <v>687.5</v>
      </c>
      <c r="Q23" s="13"/>
      <c r="R23" s="13"/>
      <c r="S23" s="13"/>
      <c r="T23" s="13"/>
      <c r="U23" s="16">
        <v>827</v>
      </c>
      <c r="V23" s="17">
        <f t="shared" si="0"/>
        <v>3.5427247077791213</v>
      </c>
      <c r="W23" s="17">
        <f t="shared" si="1"/>
        <v>2.181378476420798</v>
      </c>
      <c r="X23" s="13"/>
      <c r="Y23" s="13"/>
      <c r="Z23" s="17">
        <f t="shared" si="2"/>
        <v>5.7241031841999197</v>
      </c>
      <c r="AA23" s="18">
        <f t="shared" si="3"/>
        <v>0.76259936713745469</v>
      </c>
      <c r="AB23" s="18">
        <f t="shared" si="4"/>
        <v>0.5163005780346821</v>
      </c>
      <c r="AC23" s="18">
        <f t="shared" si="5"/>
        <v>1.2541544477028348</v>
      </c>
      <c r="AD23" s="18">
        <f t="shared" si="6"/>
        <v>0.67302985805188453</v>
      </c>
      <c r="AE23" s="13"/>
      <c r="AF23" s="13"/>
    </row>
    <row r="24" spans="4:32" x14ac:dyDescent="0.25">
      <c r="D24" s="13"/>
      <c r="E24" s="14" t="s">
        <v>45</v>
      </c>
      <c r="F24" s="14" t="s">
        <v>57</v>
      </c>
      <c r="G24" s="14" t="s">
        <v>53</v>
      </c>
      <c r="H24" s="14"/>
      <c r="I24" s="15">
        <v>1881.75</v>
      </c>
      <c r="J24" s="15">
        <v>1476.5</v>
      </c>
      <c r="K24" s="15">
        <v>1107</v>
      </c>
      <c r="L24" s="15">
        <v>1234.25</v>
      </c>
      <c r="M24" s="15">
        <v>1364</v>
      </c>
      <c r="N24" s="15">
        <v>1289</v>
      </c>
      <c r="O24" s="15">
        <v>363</v>
      </c>
      <c r="P24" s="15">
        <v>660</v>
      </c>
      <c r="Q24" s="13"/>
      <c r="R24" s="13"/>
      <c r="S24" s="13"/>
      <c r="T24" s="13"/>
      <c r="U24" s="16">
        <v>780</v>
      </c>
      <c r="V24" s="17">
        <f t="shared" si="0"/>
        <v>3.5455128205128204</v>
      </c>
      <c r="W24" s="17">
        <f t="shared" si="1"/>
        <v>2.4285256410256411</v>
      </c>
      <c r="X24" s="13"/>
      <c r="Y24" s="13"/>
      <c r="Z24" s="17">
        <f t="shared" si="2"/>
        <v>5.9740384615384619</v>
      </c>
      <c r="AA24" s="18">
        <f t="shared" si="3"/>
        <v>0.78464195562641159</v>
      </c>
      <c r="AB24" s="18">
        <f t="shared" si="4"/>
        <v>1.1149503161698284</v>
      </c>
      <c r="AC24" s="18">
        <f t="shared" si="5"/>
        <v>0.94501466275659829</v>
      </c>
      <c r="AD24" s="18">
        <f t="shared" si="6"/>
        <v>1.8181818181818181</v>
      </c>
      <c r="AE24" s="13"/>
      <c r="AF24" s="13"/>
    </row>
    <row r="25" spans="4:32" x14ac:dyDescent="0.25">
      <c r="D25" s="13"/>
      <c r="E25" s="14" t="s">
        <v>45</v>
      </c>
      <c r="F25" s="14" t="s">
        <v>58</v>
      </c>
      <c r="G25" s="14" t="s">
        <v>44</v>
      </c>
      <c r="H25" s="14"/>
      <c r="I25" s="15">
        <v>1284</v>
      </c>
      <c r="J25" s="15">
        <v>1420.8333333333333</v>
      </c>
      <c r="K25" s="15">
        <v>1521.75</v>
      </c>
      <c r="L25" s="15">
        <v>1351.5</v>
      </c>
      <c r="M25" s="15">
        <v>1023</v>
      </c>
      <c r="N25" s="15">
        <v>994.25</v>
      </c>
      <c r="O25" s="15">
        <v>682</v>
      </c>
      <c r="P25" s="15">
        <v>737.5</v>
      </c>
      <c r="Q25" s="13"/>
      <c r="R25" s="13"/>
      <c r="S25" s="13"/>
      <c r="T25" s="13"/>
      <c r="U25" s="16">
        <v>856</v>
      </c>
      <c r="V25" s="17">
        <f t="shared" si="0"/>
        <v>2.8213590342679122</v>
      </c>
      <c r="W25" s="17">
        <f t="shared" si="1"/>
        <v>2.4404205607476634</v>
      </c>
      <c r="X25" s="13"/>
      <c r="Y25" s="13"/>
      <c r="Z25" s="17">
        <f t="shared" si="2"/>
        <v>5.2617795950155761</v>
      </c>
      <c r="AA25" s="18">
        <f t="shared" si="3"/>
        <v>1.1065680166147456</v>
      </c>
      <c r="AB25" s="18">
        <f t="shared" si="4"/>
        <v>0.88812222769837357</v>
      </c>
      <c r="AC25" s="18">
        <f t="shared" si="5"/>
        <v>0.97189638318670579</v>
      </c>
      <c r="AD25" s="18">
        <f t="shared" si="6"/>
        <v>1.0813782991202345</v>
      </c>
      <c r="AE25" s="13"/>
      <c r="AF25" s="13"/>
    </row>
    <row r="26" spans="4:32" x14ac:dyDescent="0.25">
      <c r="D26" s="13"/>
      <c r="E26" s="14" t="s">
        <v>45</v>
      </c>
      <c r="F26" s="14" t="s">
        <v>59</v>
      </c>
      <c r="G26" s="14" t="s">
        <v>37</v>
      </c>
      <c r="H26" s="14"/>
      <c r="I26" s="15">
        <v>1257.5</v>
      </c>
      <c r="J26" s="15">
        <v>1121.75</v>
      </c>
      <c r="K26" s="15">
        <v>1113.5</v>
      </c>
      <c r="L26" s="15">
        <v>1274</v>
      </c>
      <c r="M26" s="15">
        <v>837</v>
      </c>
      <c r="N26" s="15">
        <v>784.16666666666674</v>
      </c>
      <c r="O26" s="15">
        <v>682</v>
      </c>
      <c r="P26" s="15">
        <v>807.5</v>
      </c>
      <c r="Q26" s="13"/>
      <c r="R26" s="13"/>
      <c r="S26" s="13"/>
      <c r="T26" s="13"/>
      <c r="U26" s="16">
        <v>590</v>
      </c>
      <c r="V26" s="17">
        <f t="shared" si="0"/>
        <v>3.230367231638418</v>
      </c>
      <c r="W26" s="17">
        <f t="shared" si="1"/>
        <v>3.5279661016949153</v>
      </c>
      <c r="X26" s="13"/>
      <c r="Y26" s="13"/>
      <c r="Z26" s="17">
        <f t="shared" si="2"/>
        <v>6.7583333333333337</v>
      </c>
      <c r="AA26" s="18">
        <f t="shared" si="3"/>
        <v>0.89204771371769387</v>
      </c>
      <c r="AB26" s="18">
        <f t="shared" si="4"/>
        <v>1.1441400987876067</v>
      </c>
      <c r="AC26" s="18">
        <f t="shared" si="5"/>
        <v>0.93687773795300688</v>
      </c>
      <c r="AD26" s="18">
        <f t="shared" si="6"/>
        <v>1.1840175953079179</v>
      </c>
      <c r="AE26" s="13"/>
      <c r="AF26" s="13"/>
    </row>
    <row r="27" spans="4:32" x14ac:dyDescent="0.25">
      <c r="D27" s="13"/>
      <c r="E27" s="14" t="s">
        <v>45</v>
      </c>
      <c r="F27" s="14" t="s">
        <v>60</v>
      </c>
      <c r="G27" s="14" t="s">
        <v>41</v>
      </c>
      <c r="H27" s="14"/>
      <c r="I27" s="15">
        <v>1908.5</v>
      </c>
      <c r="J27" s="15">
        <v>1506.8333333333333</v>
      </c>
      <c r="K27" s="15">
        <v>1083</v>
      </c>
      <c r="L27" s="15">
        <v>1154.5</v>
      </c>
      <c r="M27" s="15">
        <v>1023</v>
      </c>
      <c r="N27" s="15">
        <v>990</v>
      </c>
      <c r="O27" s="15">
        <v>677.5</v>
      </c>
      <c r="P27" s="15">
        <v>885.5</v>
      </c>
      <c r="Q27" s="13"/>
      <c r="R27" s="13"/>
      <c r="S27" s="13"/>
      <c r="T27" s="13"/>
      <c r="U27" s="16">
        <v>828</v>
      </c>
      <c r="V27" s="17">
        <f t="shared" si="0"/>
        <v>3.0154991948470204</v>
      </c>
      <c r="W27" s="17">
        <f t="shared" si="1"/>
        <v>2.4637681159420288</v>
      </c>
      <c r="X27" s="13"/>
      <c r="Y27" s="13"/>
      <c r="Z27" s="17">
        <f t="shared" si="2"/>
        <v>5.4792673107890497</v>
      </c>
      <c r="AA27" s="18">
        <f t="shared" si="3"/>
        <v>0.78953803161295955</v>
      </c>
      <c r="AB27" s="18">
        <f t="shared" si="4"/>
        <v>1.0660203139427515</v>
      </c>
      <c r="AC27" s="18">
        <f t="shared" si="5"/>
        <v>0.967741935483871</v>
      </c>
      <c r="AD27" s="18">
        <f t="shared" si="6"/>
        <v>1.3070110701107012</v>
      </c>
      <c r="AE27" s="13"/>
      <c r="AF27" s="13"/>
    </row>
    <row r="28" spans="4:32" x14ac:dyDescent="0.25">
      <c r="D28" s="13"/>
      <c r="E28" s="14" t="s">
        <v>45</v>
      </c>
      <c r="F28" s="14" t="s">
        <v>61</v>
      </c>
      <c r="G28" s="14" t="s">
        <v>41</v>
      </c>
      <c r="H28" s="14"/>
      <c r="I28" s="15">
        <v>1893</v>
      </c>
      <c r="J28" s="15">
        <v>1602.8333333333335</v>
      </c>
      <c r="K28" s="15">
        <v>1299</v>
      </c>
      <c r="L28" s="15">
        <v>1014</v>
      </c>
      <c r="M28" s="15">
        <v>1364</v>
      </c>
      <c r="N28" s="15">
        <v>1281</v>
      </c>
      <c r="O28" s="15">
        <v>1023</v>
      </c>
      <c r="P28" s="15">
        <v>988.5</v>
      </c>
      <c r="Q28" s="13"/>
      <c r="R28" s="13"/>
      <c r="S28" s="13"/>
      <c r="T28" s="13"/>
      <c r="U28" s="16">
        <v>593</v>
      </c>
      <c r="V28" s="17">
        <f t="shared" si="0"/>
        <v>4.8631253513209671</v>
      </c>
      <c r="W28" s="17">
        <f t="shared" si="1"/>
        <v>3.3768971332209108</v>
      </c>
      <c r="X28" s="13"/>
      <c r="Y28" s="13"/>
      <c r="Z28" s="17">
        <f t="shared" si="2"/>
        <v>8.2400224845418784</v>
      </c>
      <c r="AA28" s="18">
        <f t="shared" si="3"/>
        <v>0.8467159711216764</v>
      </c>
      <c r="AB28" s="18">
        <f t="shared" si="4"/>
        <v>0.78060046189376442</v>
      </c>
      <c r="AC28" s="18">
        <f t="shared" si="5"/>
        <v>0.93914956011730211</v>
      </c>
      <c r="AD28" s="18">
        <f t="shared" si="6"/>
        <v>0.96627565982404695</v>
      </c>
      <c r="AE28" s="13"/>
      <c r="AF28" s="13"/>
    </row>
    <row r="29" spans="4:32" x14ac:dyDescent="0.25">
      <c r="D29" s="13"/>
      <c r="E29" s="14" t="s">
        <v>45</v>
      </c>
      <c r="F29" s="14" t="s">
        <v>62</v>
      </c>
      <c r="G29" s="14" t="s">
        <v>35</v>
      </c>
      <c r="H29" s="14"/>
      <c r="I29" s="15">
        <v>4617.9833333333336</v>
      </c>
      <c r="J29" s="15">
        <v>3786.166666666667</v>
      </c>
      <c r="K29" s="15">
        <v>723.5</v>
      </c>
      <c r="L29" s="15">
        <v>241</v>
      </c>
      <c r="M29" s="15">
        <v>4634.5</v>
      </c>
      <c r="N29" s="15">
        <v>3503</v>
      </c>
      <c r="O29" s="15">
        <v>356.5</v>
      </c>
      <c r="P29" s="15">
        <v>57.5</v>
      </c>
      <c r="Q29" s="13"/>
      <c r="R29" s="13"/>
      <c r="S29" s="13"/>
      <c r="T29" s="13"/>
      <c r="U29" s="16">
        <v>231</v>
      </c>
      <c r="V29" s="17">
        <f t="shared" si="0"/>
        <v>31.554834054834057</v>
      </c>
      <c r="W29" s="17">
        <f t="shared" si="1"/>
        <v>1.2922077922077921</v>
      </c>
      <c r="X29" s="13"/>
      <c r="Y29" s="13"/>
      <c r="Z29" s="17">
        <f t="shared" si="2"/>
        <v>32.847041847041851</v>
      </c>
      <c r="AA29" s="18">
        <f t="shared" si="3"/>
        <v>0.81987447623241028</v>
      </c>
      <c r="AB29" s="18">
        <f t="shared" si="4"/>
        <v>0.33310297166551484</v>
      </c>
      <c r="AC29" s="18">
        <f t="shared" si="5"/>
        <v>0.7558528428093646</v>
      </c>
      <c r="AD29" s="18">
        <f t="shared" si="6"/>
        <v>0.16129032258064516</v>
      </c>
      <c r="AE29" s="13"/>
      <c r="AF29" s="13"/>
    </row>
    <row r="30" spans="4:32" x14ac:dyDescent="0.25">
      <c r="D30" s="13"/>
      <c r="E30" s="14" t="s">
        <v>45</v>
      </c>
      <c r="F30" s="14" t="s">
        <v>63</v>
      </c>
      <c r="G30" s="14" t="s">
        <v>39</v>
      </c>
      <c r="H30" s="14"/>
      <c r="I30" s="15">
        <v>3674.25</v>
      </c>
      <c r="J30" s="15">
        <v>3194.25</v>
      </c>
      <c r="K30" s="15">
        <v>1552</v>
      </c>
      <c r="L30" s="15">
        <v>1769.5</v>
      </c>
      <c r="M30" s="15">
        <v>2728</v>
      </c>
      <c r="N30" s="15">
        <v>2565.75</v>
      </c>
      <c r="O30" s="15">
        <v>682</v>
      </c>
      <c r="P30" s="15">
        <v>770</v>
      </c>
      <c r="Q30" s="13"/>
      <c r="R30" s="13"/>
      <c r="S30" s="13"/>
      <c r="T30" s="13"/>
      <c r="U30" s="16">
        <v>684</v>
      </c>
      <c r="V30" s="17">
        <f t="shared" si="0"/>
        <v>8.4210526315789469</v>
      </c>
      <c r="W30" s="17">
        <f t="shared" si="1"/>
        <v>3.7127192982456139</v>
      </c>
      <c r="X30" s="13"/>
      <c r="Y30" s="13"/>
      <c r="Z30" s="17">
        <f t="shared" si="2"/>
        <v>12.133771929824562</v>
      </c>
      <c r="AA30" s="18">
        <f t="shared" si="3"/>
        <v>0.86936109410083695</v>
      </c>
      <c r="AB30" s="18">
        <f t="shared" si="4"/>
        <v>1.1401417525773196</v>
      </c>
      <c r="AC30" s="18">
        <f t="shared" si="5"/>
        <v>0.94052419354838712</v>
      </c>
      <c r="AD30" s="18">
        <f t="shared" si="6"/>
        <v>1.1290322580645162</v>
      </c>
      <c r="AE30" s="13"/>
      <c r="AF30" s="13"/>
    </row>
    <row r="31" spans="4:32" x14ac:dyDescent="0.25">
      <c r="D31" s="13"/>
      <c r="E31" s="14" t="s">
        <v>45</v>
      </c>
      <c r="F31" s="14" t="s">
        <v>64</v>
      </c>
      <c r="G31" s="14" t="s">
        <v>53</v>
      </c>
      <c r="H31" s="14"/>
      <c r="I31" s="15">
        <v>1393.5</v>
      </c>
      <c r="J31" s="15">
        <v>1022.8333333333333</v>
      </c>
      <c r="K31" s="15">
        <v>1292.5</v>
      </c>
      <c r="L31" s="15">
        <v>1147.5</v>
      </c>
      <c r="M31" s="15">
        <v>682</v>
      </c>
      <c r="N31" s="15">
        <v>691.5</v>
      </c>
      <c r="O31" s="15">
        <v>682</v>
      </c>
      <c r="P31" s="15">
        <v>715</v>
      </c>
      <c r="Q31" s="13"/>
      <c r="R31" s="13"/>
      <c r="S31" s="13"/>
      <c r="T31" s="13"/>
      <c r="U31" s="16">
        <v>581</v>
      </c>
      <c r="V31" s="17">
        <f t="shared" si="0"/>
        <v>2.9506597819850833</v>
      </c>
      <c r="W31" s="17">
        <f t="shared" si="1"/>
        <v>3.2056798623063685</v>
      </c>
      <c r="X31" s="13"/>
      <c r="Y31" s="13"/>
      <c r="Z31" s="17">
        <f t="shared" si="2"/>
        <v>6.1563396442914513</v>
      </c>
      <c r="AA31" s="18">
        <f t="shared" si="3"/>
        <v>0.73400310967587601</v>
      </c>
      <c r="AB31" s="18">
        <f t="shared" si="4"/>
        <v>0.88781431334622829</v>
      </c>
      <c r="AC31" s="18">
        <f t="shared" si="5"/>
        <v>1.0139296187683284</v>
      </c>
      <c r="AD31" s="18">
        <f t="shared" si="6"/>
        <v>1.0483870967741935</v>
      </c>
      <c r="AE31" s="13"/>
      <c r="AF31" s="13"/>
    </row>
    <row r="32" spans="4:32" x14ac:dyDescent="0.25">
      <c r="D32" s="13"/>
      <c r="E32" s="14" t="s">
        <v>45</v>
      </c>
      <c r="F32" s="14" t="s">
        <v>65</v>
      </c>
      <c r="G32" s="14" t="s">
        <v>37</v>
      </c>
      <c r="H32" s="14"/>
      <c r="I32" s="15">
        <v>4503.5</v>
      </c>
      <c r="J32" s="15">
        <v>3949.5833333333335</v>
      </c>
      <c r="K32" s="15">
        <v>2170</v>
      </c>
      <c r="L32" s="15">
        <v>1829.5</v>
      </c>
      <c r="M32" s="15">
        <v>2435.5</v>
      </c>
      <c r="N32" s="15">
        <v>2525.083333333333</v>
      </c>
      <c r="O32" s="15">
        <v>1149</v>
      </c>
      <c r="P32" s="15">
        <v>1328.5</v>
      </c>
      <c r="Q32" s="13"/>
      <c r="R32" s="13"/>
      <c r="S32" s="13"/>
      <c r="T32" s="13"/>
      <c r="U32" s="16">
        <v>1144</v>
      </c>
      <c r="V32" s="17">
        <f t="shared" si="0"/>
        <v>5.6596736596736594</v>
      </c>
      <c r="W32" s="17">
        <f t="shared" si="1"/>
        <v>2.7604895104895104</v>
      </c>
      <c r="X32" s="13"/>
      <c r="Y32" s="13"/>
      <c r="Z32" s="17">
        <f t="shared" si="2"/>
        <v>8.4201631701631712</v>
      </c>
      <c r="AA32" s="18">
        <f t="shared" si="3"/>
        <v>0.87700307168498581</v>
      </c>
      <c r="AB32" s="18">
        <f t="shared" si="4"/>
        <v>0.84308755760368659</v>
      </c>
      <c r="AC32" s="18">
        <f t="shared" si="5"/>
        <v>1.0367823171148975</v>
      </c>
      <c r="AD32" s="18">
        <f t="shared" si="6"/>
        <v>1.1562228024369017</v>
      </c>
      <c r="AE32" s="13"/>
      <c r="AF32" s="13"/>
    </row>
    <row r="33" spans="4:32" x14ac:dyDescent="0.25">
      <c r="D33" s="13"/>
      <c r="E33" s="14" t="s">
        <v>45</v>
      </c>
      <c r="F33" s="14" t="s">
        <v>66</v>
      </c>
      <c r="G33" s="14" t="s">
        <v>56</v>
      </c>
      <c r="H33" s="14" t="s">
        <v>67</v>
      </c>
      <c r="I33" s="15">
        <v>1451.5</v>
      </c>
      <c r="J33" s="15">
        <v>1254</v>
      </c>
      <c r="K33" s="15">
        <v>1083.5</v>
      </c>
      <c r="L33" s="15">
        <v>978</v>
      </c>
      <c r="M33" s="15">
        <v>1023</v>
      </c>
      <c r="N33" s="15">
        <v>1023</v>
      </c>
      <c r="O33" s="15">
        <v>682</v>
      </c>
      <c r="P33" s="15">
        <v>791.25</v>
      </c>
      <c r="Q33" s="13"/>
      <c r="R33" s="13"/>
      <c r="S33" s="13"/>
      <c r="T33" s="13"/>
      <c r="U33" s="16">
        <v>708</v>
      </c>
      <c r="V33" s="17">
        <f t="shared" si="0"/>
        <v>3.2161016949152543</v>
      </c>
      <c r="W33" s="17">
        <f t="shared" si="1"/>
        <v>2.4989406779661016</v>
      </c>
      <c r="X33" s="13"/>
      <c r="Y33" s="13"/>
      <c r="Z33" s="17">
        <f t="shared" si="2"/>
        <v>5.7150423728813555</v>
      </c>
      <c r="AA33" s="18">
        <f t="shared" si="3"/>
        <v>0.86393386152256291</v>
      </c>
      <c r="AB33" s="18">
        <f t="shared" si="4"/>
        <v>0.90263036455929857</v>
      </c>
      <c r="AC33" s="18">
        <f t="shared" si="5"/>
        <v>1</v>
      </c>
      <c r="AD33" s="18">
        <f t="shared" si="6"/>
        <v>1.1601906158357771</v>
      </c>
      <c r="AE33" s="13"/>
      <c r="AF33" s="13"/>
    </row>
    <row r="34" spans="4:32" x14ac:dyDescent="0.25">
      <c r="D34" s="13"/>
      <c r="E34" s="14" t="s">
        <v>45</v>
      </c>
      <c r="F34" s="14" t="s">
        <v>68</v>
      </c>
      <c r="G34" s="14" t="s">
        <v>49</v>
      </c>
      <c r="H34" s="14"/>
      <c r="I34" s="15">
        <v>375.5</v>
      </c>
      <c r="J34" s="15">
        <v>384.66666666666669</v>
      </c>
      <c r="K34" s="15">
        <v>1177.5</v>
      </c>
      <c r="L34" s="15">
        <v>1085.5</v>
      </c>
      <c r="M34" s="15">
        <v>341</v>
      </c>
      <c r="N34" s="15">
        <v>350.5</v>
      </c>
      <c r="O34" s="15">
        <v>682</v>
      </c>
      <c r="P34" s="15">
        <v>682</v>
      </c>
      <c r="Q34" s="13"/>
      <c r="R34" s="13"/>
      <c r="S34" s="13"/>
      <c r="T34" s="13"/>
      <c r="U34" s="16">
        <v>616</v>
      </c>
      <c r="V34" s="17">
        <f t="shared" si="0"/>
        <v>1.1934523809523812</v>
      </c>
      <c r="W34" s="17">
        <f t="shared" si="1"/>
        <v>2.8693181818181817</v>
      </c>
      <c r="X34" s="13"/>
      <c r="Y34" s="13"/>
      <c r="Z34" s="17">
        <f t="shared" si="2"/>
        <v>4.062770562770563</v>
      </c>
      <c r="AA34" s="18">
        <f t="shared" si="3"/>
        <v>1.0244118952507768</v>
      </c>
      <c r="AB34" s="18">
        <f t="shared" si="4"/>
        <v>0.92186836518046711</v>
      </c>
      <c r="AC34" s="18">
        <f t="shared" si="5"/>
        <v>1.0278592375366569</v>
      </c>
      <c r="AD34" s="18">
        <f t="shared" si="6"/>
        <v>1</v>
      </c>
      <c r="AE34" s="13"/>
      <c r="AF34" s="13"/>
    </row>
    <row r="35" spans="4:32" x14ac:dyDescent="0.25">
      <c r="D35" s="13"/>
      <c r="E35" s="14" t="s">
        <v>45</v>
      </c>
      <c r="F35" s="14" t="s">
        <v>69</v>
      </c>
      <c r="G35" s="14" t="s">
        <v>42</v>
      </c>
      <c r="H35" s="14"/>
      <c r="I35" s="15">
        <v>1980</v>
      </c>
      <c r="J35" s="15">
        <v>1558.9166666666667</v>
      </c>
      <c r="K35" s="15">
        <v>1277.5</v>
      </c>
      <c r="L35" s="15">
        <v>947.58333333333348</v>
      </c>
      <c r="M35" s="15">
        <v>1023</v>
      </c>
      <c r="N35" s="15">
        <v>1023.25</v>
      </c>
      <c r="O35" s="15">
        <v>1023</v>
      </c>
      <c r="P35" s="15">
        <v>996</v>
      </c>
      <c r="Q35" s="13"/>
      <c r="R35" s="13"/>
      <c r="S35" s="13"/>
      <c r="T35" s="13"/>
      <c r="U35" s="16">
        <v>825</v>
      </c>
      <c r="V35" s="17">
        <f t="shared" si="0"/>
        <v>3.1298989898989902</v>
      </c>
      <c r="W35" s="17">
        <f t="shared" si="1"/>
        <v>2.3558585858585861</v>
      </c>
      <c r="X35" s="13"/>
      <c r="Y35" s="13"/>
      <c r="Z35" s="17">
        <f t="shared" si="2"/>
        <v>5.4857575757575754</v>
      </c>
      <c r="AA35" s="18">
        <f t="shared" si="3"/>
        <v>0.78733164983164983</v>
      </c>
      <c r="AB35" s="18">
        <f t="shared" si="4"/>
        <v>0.74174820613176784</v>
      </c>
      <c r="AC35" s="18">
        <f t="shared" si="5"/>
        <v>1.0002443792766373</v>
      </c>
      <c r="AD35" s="18">
        <f t="shared" si="6"/>
        <v>0.97360703812316718</v>
      </c>
      <c r="AE35" s="13"/>
      <c r="AF35" s="13"/>
    </row>
    <row r="36" spans="4:32" x14ac:dyDescent="0.25">
      <c r="D36" s="13"/>
      <c r="E36" s="14" t="s">
        <v>45</v>
      </c>
      <c r="F36" s="14" t="s">
        <v>70</v>
      </c>
      <c r="G36" s="14" t="s">
        <v>71</v>
      </c>
      <c r="H36" s="14"/>
      <c r="I36" s="15">
        <v>1688.5</v>
      </c>
      <c r="J36" s="15">
        <v>2163.5833333333335</v>
      </c>
      <c r="K36" s="15">
        <v>790</v>
      </c>
      <c r="L36" s="15">
        <v>957</v>
      </c>
      <c r="M36" s="15">
        <v>1023</v>
      </c>
      <c r="N36" s="15">
        <v>1334.1666666666667</v>
      </c>
      <c r="O36" s="15">
        <v>341</v>
      </c>
      <c r="P36" s="15">
        <v>463</v>
      </c>
      <c r="Q36" s="13"/>
      <c r="R36" s="13"/>
      <c r="S36" s="13"/>
      <c r="T36" s="13"/>
      <c r="U36" s="16">
        <v>513</v>
      </c>
      <c r="V36" s="17">
        <f t="shared" si="0"/>
        <v>6.8182261208577</v>
      </c>
      <c r="W36" s="17">
        <f t="shared" si="1"/>
        <v>2.7680311890838207</v>
      </c>
      <c r="X36" s="13"/>
      <c r="Y36" s="13"/>
      <c r="Z36" s="17">
        <f t="shared" si="2"/>
        <v>9.5862573099415211</v>
      </c>
      <c r="AA36" s="18">
        <f t="shared" si="3"/>
        <v>1.281364129898332</v>
      </c>
      <c r="AB36" s="18">
        <f t="shared" si="4"/>
        <v>1.2113924050632912</v>
      </c>
      <c r="AC36" s="18">
        <f t="shared" si="5"/>
        <v>1.3041707396546107</v>
      </c>
      <c r="AD36" s="18">
        <f t="shared" si="6"/>
        <v>1.3577712609970674</v>
      </c>
      <c r="AE36" s="13"/>
      <c r="AF36" s="13"/>
    </row>
    <row r="37" spans="4:32" x14ac:dyDescent="0.25">
      <c r="D37" s="13"/>
      <c r="E37" s="14" t="s">
        <v>45</v>
      </c>
      <c r="F37" s="14" t="s">
        <v>72</v>
      </c>
      <c r="G37" s="14" t="s">
        <v>53</v>
      </c>
      <c r="H37" s="14"/>
      <c r="I37" s="15">
        <v>1431</v>
      </c>
      <c r="J37" s="15">
        <v>1115.4000000000001</v>
      </c>
      <c r="K37" s="15">
        <v>1291.5</v>
      </c>
      <c r="L37" s="15">
        <v>1276</v>
      </c>
      <c r="M37" s="15">
        <v>682</v>
      </c>
      <c r="N37" s="15">
        <v>672</v>
      </c>
      <c r="O37" s="15">
        <v>682</v>
      </c>
      <c r="P37" s="15">
        <v>942</v>
      </c>
      <c r="Q37" s="13"/>
      <c r="R37" s="13"/>
      <c r="S37" s="13"/>
      <c r="T37" s="13"/>
      <c r="U37" s="16">
        <v>613</v>
      </c>
      <c r="V37" s="17">
        <f t="shared" si="0"/>
        <v>2.9158238172920066</v>
      </c>
      <c r="W37" s="17">
        <f t="shared" si="1"/>
        <v>3.6182707993474716</v>
      </c>
      <c r="X37" s="13"/>
      <c r="Y37" s="13"/>
      <c r="Z37" s="17">
        <f t="shared" si="2"/>
        <v>6.5340946166394778</v>
      </c>
      <c r="AA37" s="18">
        <f t="shared" si="3"/>
        <v>0.77945492662473803</v>
      </c>
      <c r="AB37" s="18">
        <f t="shared" si="4"/>
        <v>0.98799845141308551</v>
      </c>
      <c r="AC37" s="18">
        <f t="shared" si="5"/>
        <v>0.98533724340175954</v>
      </c>
      <c r="AD37" s="18">
        <f t="shared" si="6"/>
        <v>1.3812316715542523</v>
      </c>
      <c r="AE37" s="13"/>
      <c r="AF37" s="13"/>
    </row>
    <row r="38" spans="4:32" x14ac:dyDescent="0.25">
      <c r="D38" s="13"/>
      <c r="E38" s="14" t="s">
        <v>45</v>
      </c>
      <c r="F38" s="14" t="s">
        <v>73</v>
      </c>
      <c r="G38" s="14" t="s">
        <v>37</v>
      </c>
      <c r="H38" s="14"/>
      <c r="I38" s="15">
        <v>2463.5</v>
      </c>
      <c r="J38" s="15">
        <v>1946.25</v>
      </c>
      <c r="K38" s="15">
        <v>1294.75</v>
      </c>
      <c r="L38" s="15">
        <v>1131.25</v>
      </c>
      <c r="M38" s="15">
        <v>1705</v>
      </c>
      <c r="N38" s="15">
        <v>1527</v>
      </c>
      <c r="O38" s="15">
        <v>682</v>
      </c>
      <c r="P38" s="15">
        <v>638.5</v>
      </c>
      <c r="Q38" s="13"/>
      <c r="R38" s="13"/>
      <c r="S38" s="13"/>
      <c r="T38" s="13"/>
      <c r="U38" s="16">
        <v>631</v>
      </c>
      <c r="V38" s="17">
        <f t="shared" si="0"/>
        <v>5.5043581616481774</v>
      </c>
      <c r="W38" s="17">
        <f t="shared" si="1"/>
        <v>2.8046751188589538</v>
      </c>
      <c r="X38" s="13"/>
      <c r="Y38" s="13"/>
      <c r="Z38" s="17">
        <f t="shared" si="2"/>
        <v>8.3090332805071316</v>
      </c>
      <c r="AA38" s="18">
        <f t="shared" si="3"/>
        <v>0.79003450375482043</v>
      </c>
      <c r="AB38" s="18">
        <f t="shared" si="4"/>
        <v>0.87372079552037074</v>
      </c>
      <c r="AC38" s="18">
        <f t="shared" si="5"/>
        <v>0.89560117302052789</v>
      </c>
      <c r="AD38" s="18">
        <f t="shared" si="6"/>
        <v>0.9362170087976539</v>
      </c>
      <c r="AE38" s="13"/>
      <c r="AF38" s="13"/>
    </row>
    <row r="39" spans="4:32" x14ac:dyDescent="0.25">
      <c r="D39" s="13"/>
      <c r="E39" s="14" t="s">
        <v>45</v>
      </c>
      <c r="F39" s="14" t="s">
        <v>74</v>
      </c>
      <c r="G39" s="14" t="s">
        <v>42</v>
      </c>
      <c r="H39" s="14"/>
      <c r="I39" s="15">
        <v>2128.5</v>
      </c>
      <c r="J39" s="15">
        <v>1600.5833333333333</v>
      </c>
      <c r="K39" s="15">
        <v>1500</v>
      </c>
      <c r="L39" s="15">
        <v>1260.5</v>
      </c>
      <c r="M39" s="15">
        <v>1364</v>
      </c>
      <c r="N39" s="15">
        <v>1332</v>
      </c>
      <c r="O39" s="15">
        <v>682</v>
      </c>
      <c r="P39" s="15">
        <v>715</v>
      </c>
      <c r="Q39" s="13"/>
      <c r="R39" s="13"/>
      <c r="S39" s="13"/>
      <c r="T39" s="13"/>
      <c r="U39" s="16">
        <v>848</v>
      </c>
      <c r="V39" s="17">
        <f t="shared" si="0"/>
        <v>3.4582350628930816</v>
      </c>
      <c r="W39" s="17">
        <f t="shared" si="1"/>
        <v>2.3295990566037736</v>
      </c>
      <c r="X39" s="13"/>
      <c r="Y39" s="13"/>
      <c r="Z39" s="17">
        <f t="shared" si="2"/>
        <v>5.7878341194968552</v>
      </c>
      <c r="AA39" s="18">
        <f t="shared" si="3"/>
        <v>0.7519771356980659</v>
      </c>
      <c r="AB39" s="18">
        <f t="shared" si="4"/>
        <v>0.84033333333333338</v>
      </c>
      <c r="AC39" s="18">
        <f t="shared" si="5"/>
        <v>0.97653958944281527</v>
      </c>
      <c r="AD39" s="18">
        <f t="shared" si="6"/>
        <v>1.0483870967741935</v>
      </c>
      <c r="AE39" s="13"/>
      <c r="AF39" s="13"/>
    </row>
    <row r="40" spans="4:32" x14ac:dyDescent="0.25">
      <c r="D40" s="13"/>
      <c r="E40" s="14" t="s">
        <v>45</v>
      </c>
      <c r="F40" s="14" t="s">
        <v>75</v>
      </c>
      <c r="G40" s="14" t="s">
        <v>76</v>
      </c>
      <c r="H40" s="14"/>
      <c r="I40" s="15">
        <v>2776.5</v>
      </c>
      <c r="J40" s="15">
        <v>1732</v>
      </c>
      <c r="K40" s="15">
        <v>1302</v>
      </c>
      <c r="L40" s="15">
        <v>887.5</v>
      </c>
      <c r="M40" s="15">
        <v>2046</v>
      </c>
      <c r="N40" s="15">
        <v>1561.75</v>
      </c>
      <c r="O40" s="15">
        <v>682</v>
      </c>
      <c r="P40" s="15">
        <v>446.25</v>
      </c>
      <c r="Q40" s="13"/>
      <c r="R40" s="13"/>
      <c r="S40" s="13"/>
      <c r="T40" s="13"/>
      <c r="U40" s="16">
        <v>330</v>
      </c>
      <c r="V40" s="17">
        <f t="shared" si="0"/>
        <v>9.9810606060606055</v>
      </c>
      <c r="W40" s="17">
        <f t="shared" si="1"/>
        <v>4.041666666666667</v>
      </c>
      <c r="X40" s="13"/>
      <c r="Y40" s="13"/>
      <c r="Z40" s="17">
        <f t="shared" si="2"/>
        <v>14.022727272727273</v>
      </c>
      <c r="AA40" s="18">
        <f t="shared" si="3"/>
        <v>0.62380695119755092</v>
      </c>
      <c r="AB40" s="18">
        <f t="shared" si="4"/>
        <v>0.68164362519201227</v>
      </c>
      <c r="AC40" s="18">
        <f t="shared" si="5"/>
        <v>0.76331867057673508</v>
      </c>
      <c r="AD40" s="18">
        <f t="shared" si="6"/>
        <v>0.65432551319648091</v>
      </c>
      <c r="AE40" s="13"/>
      <c r="AF40" s="13"/>
    </row>
    <row r="41" spans="4:32" x14ac:dyDescent="0.25">
      <c r="D41" s="13"/>
      <c r="E41" s="14" t="s">
        <v>45</v>
      </c>
      <c r="F41" s="14" t="s">
        <v>77</v>
      </c>
      <c r="G41" s="14" t="s">
        <v>37</v>
      </c>
      <c r="H41" s="14"/>
      <c r="I41" s="15">
        <v>2787</v>
      </c>
      <c r="J41" s="15">
        <v>2301.75</v>
      </c>
      <c r="K41" s="15">
        <v>1508</v>
      </c>
      <c r="L41" s="15">
        <v>1294.5</v>
      </c>
      <c r="M41" s="15">
        <v>1358</v>
      </c>
      <c r="N41" s="15">
        <v>1644.5</v>
      </c>
      <c r="O41" s="15">
        <v>682</v>
      </c>
      <c r="P41" s="15">
        <v>682</v>
      </c>
      <c r="Q41" s="13"/>
      <c r="R41" s="13"/>
      <c r="S41" s="13"/>
      <c r="T41" s="13"/>
      <c r="U41" s="16">
        <v>834</v>
      </c>
      <c r="V41" s="17">
        <f t="shared" si="0"/>
        <v>4.7317146282973619</v>
      </c>
      <c r="W41" s="17">
        <f t="shared" si="1"/>
        <v>2.3699040767386093</v>
      </c>
      <c r="X41" s="13"/>
      <c r="Y41" s="13"/>
      <c r="Z41" s="17">
        <f t="shared" si="2"/>
        <v>7.1016187050359711</v>
      </c>
      <c r="AA41" s="18">
        <f t="shared" si="3"/>
        <v>0.82588805166846069</v>
      </c>
      <c r="AB41" s="18">
        <f t="shared" si="4"/>
        <v>0.85842175066312998</v>
      </c>
      <c r="AC41" s="18">
        <f t="shared" si="5"/>
        <v>1.2109720176730485</v>
      </c>
      <c r="AD41" s="18">
        <f t="shared" si="6"/>
        <v>1</v>
      </c>
      <c r="AE41" s="13"/>
      <c r="AF41" s="13"/>
    </row>
    <row r="42" spans="4:32" x14ac:dyDescent="0.25">
      <c r="D42" s="13"/>
      <c r="E42" s="14" t="s">
        <v>45</v>
      </c>
      <c r="F42" s="14" t="s">
        <v>78</v>
      </c>
      <c r="G42" s="14" t="s">
        <v>79</v>
      </c>
      <c r="H42" s="14" t="s">
        <v>80</v>
      </c>
      <c r="I42" s="15">
        <v>2334.75</v>
      </c>
      <c r="J42" s="15">
        <v>2378.5</v>
      </c>
      <c r="K42" s="15">
        <v>1289</v>
      </c>
      <c r="L42" s="15">
        <v>1058.25</v>
      </c>
      <c r="M42" s="15">
        <v>1364</v>
      </c>
      <c r="N42" s="15">
        <v>1678.1999999999998</v>
      </c>
      <c r="O42" s="15">
        <v>341</v>
      </c>
      <c r="P42" s="15">
        <v>395.5</v>
      </c>
      <c r="Q42" s="13"/>
      <c r="R42" s="13"/>
      <c r="S42" s="13"/>
      <c r="T42" s="13"/>
      <c r="U42" s="16">
        <v>916</v>
      </c>
      <c r="V42" s="17">
        <f t="shared" si="0"/>
        <v>4.4287117903930131</v>
      </c>
      <c r="W42" s="17">
        <f t="shared" si="1"/>
        <v>1.5870633187772927</v>
      </c>
      <c r="X42" s="13"/>
      <c r="Y42" s="13"/>
      <c r="Z42" s="17">
        <f t="shared" si="2"/>
        <v>6.0157751091703053</v>
      </c>
      <c r="AA42" s="18">
        <f t="shared" si="3"/>
        <v>1.0187386229789057</v>
      </c>
      <c r="AB42" s="18">
        <f t="shared" si="4"/>
        <v>0.82098525989138871</v>
      </c>
      <c r="AC42" s="18">
        <f t="shared" si="5"/>
        <v>1.2303519061583577</v>
      </c>
      <c r="AD42" s="18">
        <f t="shared" si="6"/>
        <v>1.1598240469208212</v>
      </c>
      <c r="AE42" s="13"/>
      <c r="AF42" s="13"/>
    </row>
    <row r="43" spans="4:32" x14ac:dyDescent="0.25">
      <c r="D43" s="13"/>
      <c r="E43" s="14" t="s">
        <v>81</v>
      </c>
      <c r="F43" s="14" t="s">
        <v>82</v>
      </c>
      <c r="G43" s="14" t="s">
        <v>51</v>
      </c>
      <c r="H43" s="14"/>
      <c r="I43" s="15">
        <v>1134</v>
      </c>
      <c r="J43" s="15">
        <v>1019.25</v>
      </c>
      <c r="K43" s="15">
        <v>815.5</v>
      </c>
      <c r="L43" s="15">
        <v>646.26666666666665</v>
      </c>
      <c r="M43" s="15">
        <v>680.5</v>
      </c>
      <c r="N43" s="15">
        <v>686.25</v>
      </c>
      <c r="O43" s="15">
        <v>341</v>
      </c>
      <c r="P43" s="15">
        <v>229.25</v>
      </c>
      <c r="Q43" s="13"/>
      <c r="R43" s="13"/>
      <c r="S43" s="13"/>
      <c r="T43" s="13"/>
      <c r="U43" s="16">
        <v>255</v>
      </c>
      <c r="V43" s="17">
        <f t="shared" si="0"/>
        <v>6.6882352941176473</v>
      </c>
      <c r="W43" s="17">
        <f t="shared" si="1"/>
        <v>3.4333986928104574</v>
      </c>
      <c r="X43" s="13"/>
      <c r="Y43" s="13"/>
      <c r="Z43" s="17">
        <f t="shared" si="2"/>
        <v>10.121633986928103</v>
      </c>
      <c r="AA43" s="18">
        <f t="shared" si="3"/>
        <v>0.89880952380952384</v>
      </c>
      <c r="AB43" s="18">
        <f t="shared" si="4"/>
        <v>0.79247905170651944</v>
      </c>
      <c r="AC43" s="18">
        <f t="shared" si="5"/>
        <v>1.0084496693607641</v>
      </c>
      <c r="AD43" s="18">
        <f t="shared" si="6"/>
        <v>0.67228739002932547</v>
      </c>
      <c r="AE43" s="13"/>
      <c r="AF43" s="13"/>
    </row>
    <row r="44" spans="4:32" x14ac:dyDescent="0.25">
      <c r="D44" s="13"/>
      <c r="E44" s="14" t="s">
        <v>81</v>
      </c>
      <c r="F44" s="14" t="s">
        <v>83</v>
      </c>
      <c r="G44" s="14" t="s">
        <v>39</v>
      </c>
      <c r="H44" s="14"/>
      <c r="I44" s="15">
        <v>1470.25</v>
      </c>
      <c r="J44" s="15">
        <v>1282.3333333333333</v>
      </c>
      <c r="K44" s="15">
        <v>738.5</v>
      </c>
      <c r="L44" s="15">
        <v>642</v>
      </c>
      <c r="M44" s="15">
        <v>1012</v>
      </c>
      <c r="N44" s="15">
        <v>956.5</v>
      </c>
      <c r="O44" s="15">
        <v>341</v>
      </c>
      <c r="P44" s="15">
        <v>327.5</v>
      </c>
      <c r="Q44" s="13"/>
      <c r="R44" s="13"/>
      <c r="S44" s="13"/>
      <c r="T44" s="13"/>
      <c r="U44" s="16">
        <v>461</v>
      </c>
      <c r="V44" s="17">
        <f t="shared" si="0"/>
        <v>4.8564714389009396</v>
      </c>
      <c r="W44" s="17">
        <f t="shared" si="1"/>
        <v>2.1030368763557483</v>
      </c>
      <c r="X44" s="13"/>
      <c r="Y44" s="13"/>
      <c r="Z44" s="17">
        <f t="shared" si="2"/>
        <v>6.9595083152566879</v>
      </c>
      <c r="AA44" s="18">
        <f t="shared" si="3"/>
        <v>0.87218726973870653</v>
      </c>
      <c r="AB44" s="18">
        <f t="shared" si="4"/>
        <v>0.86932972241029116</v>
      </c>
      <c r="AC44" s="18">
        <f t="shared" si="5"/>
        <v>0.94515810276679846</v>
      </c>
      <c r="AD44" s="18">
        <f t="shared" si="6"/>
        <v>0.96041055718475077</v>
      </c>
      <c r="AE44" s="13"/>
      <c r="AF44" s="13"/>
    </row>
    <row r="45" spans="4:32" x14ac:dyDescent="0.25">
      <c r="D45" s="13"/>
      <c r="E45" s="14" t="s">
        <v>81</v>
      </c>
      <c r="F45" s="14" t="s">
        <v>84</v>
      </c>
      <c r="G45" s="14" t="s">
        <v>37</v>
      </c>
      <c r="H45" s="14"/>
      <c r="I45" s="15">
        <v>3006</v>
      </c>
      <c r="J45" s="15">
        <v>2557.25</v>
      </c>
      <c r="K45" s="15">
        <v>2390</v>
      </c>
      <c r="L45" s="15">
        <v>2323.5</v>
      </c>
      <c r="M45" s="15">
        <v>2038</v>
      </c>
      <c r="N45" s="15">
        <v>2028.5</v>
      </c>
      <c r="O45" s="15">
        <v>2046</v>
      </c>
      <c r="P45" s="15">
        <v>1940.4166666666667</v>
      </c>
      <c r="Q45" s="13"/>
      <c r="R45" s="13"/>
      <c r="S45" s="13"/>
      <c r="T45" s="13"/>
      <c r="U45" s="16">
        <v>1348</v>
      </c>
      <c r="V45" s="17">
        <f t="shared" si="0"/>
        <v>3.4018916913946589</v>
      </c>
      <c r="W45" s="17">
        <f t="shared" si="1"/>
        <v>3.1631429277942633</v>
      </c>
      <c r="X45" s="13"/>
      <c r="Y45" s="13"/>
      <c r="Z45" s="17">
        <f t="shared" si="2"/>
        <v>6.5650346191889213</v>
      </c>
      <c r="AA45" s="18">
        <f t="shared" si="3"/>
        <v>0.85071523619427813</v>
      </c>
      <c r="AB45" s="18">
        <f t="shared" si="4"/>
        <v>0.97217573221757325</v>
      </c>
      <c r="AC45" s="18">
        <f t="shared" si="5"/>
        <v>0.99533856722276737</v>
      </c>
      <c r="AD45" s="18">
        <f t="shared" si="6"/>
        <v>0.94839524275008147</v>
      </c>
      <c r="AE45" s="13"/>
      <c r="AF45" s="13"/>
    </row>
    <row r="46" spans="4:32" x14ac:dyDescent="0.25">
      <c r="D46" s="13"/>
      <c r="E46" s="14" t="s">
        <v>81</v>
      </c>
      <c r="F46" s="14" t="s">
        <v>85</v>
      </c>
      <c r="G46" s="14" t="s">
        <v>42</v>
      </c>
      <c r="H46" s="14"/>
      <c r="I46" s="15">
        <v>1448</v>
      </c>
      <c r="J46" s="15">
        <v>940.16666666666674</v>
      </c>
      <c r="K46" s="15">
        <v>434</v>
      </c>
      <c r="L46" s="15">
        <v>410</v>
      </c>
      <c r="M46" s="15">
        <v>682</v>
      </c>
      <c r="N46" s="15">
        <v>647.5</v>
      </c>
      <c r="O46" s="15">
        <v>337</v>
      </c>
      <c r="P46" s="15">
        <v>253</v>
      </c>
      <c r="Q46" s="13"/>
      <c r="R46" s="13"/>
      <c r="S46" s="13"/>
      <c r="T46" s="13"/>
      <c r="U46" s="16">
        <v>375</v>
      </c>
      <c r="V46" s="17">
        <f t="shared" si="0"/>
        <v>4.2337777777777781</v>
      </c>
      <c r="W46" s="17">
        <f t="shared" si="1"/>
        <v>1.768</v>
      </c>
      <c r="X46" s="13"/>
      <c r="Y46" s="13"/>
      <c r="Z46" s="17">
        <f t="shared" si="2"/>
        <v>6.0017777777777788</v>
      </c>
      <c r="AA46" s="18">
        <f t="shared" si="3"/>
        <v>0.6492863720073665</v>
      </c>
      <c r="AB46" s="18">
        <f t="shared" si="4"/>
        <v>0.9447004608294931</v>
      </c>
      <c r="AC46" s="18">
        <f t="shared" si="5"/>
        <v>0.94941348973607043</v>
      </c>
      <c r="AD46" s="18">
        <f t="shared" si="6"/>
        <v>0.75074183976261133</v>
      </c>
      <c r="AE46" s="13"/>
      <c r="AF46" s="13"/>
    </row>
    <row r="47" spans="4:32" x14ac:dyDescent="0.25">
      <c r="D47" s="13"/>
      <c r="E47" s="14" t="s">
        <v>81</v>
      </c>
      <c r="F47" s="14" t="s">
        <v>86</v>
      </c>
      <c r="G47" s="14" t="s">
        <v>71</v>
      </c>
      <c r="H47" s="14"/>
      <c r="I47" s="15">
        <v>2226.25</v>
      </c>
      <c r="J47" s="15">
        <v>1629</v>
      </c>
      <c r="K47" s="15">
        <v>1777</v>
      </c>
      <c r="L47" s="15">
        <v>1235</v>
      </c>
      <c r="M47" s="15">
        <v>1020.75</v>
      </c>
      <c r="N47" s="15">
        <v>1080.75</v>
      </c>
      <c r="O47" s="15">
        <v>677.5</v>
      </c>
      <c r="P47" s="15">
        <v>255</v>
      </c>
      <c r="Q47" s="13"/>
      <c r="R47" s="13"/>
      <c r="S47" s="13"/>
      <c r="T47" s="13"/>
      <c r="U47" s="16">
        <v>163</v>
      </c>
      <c r="V47" s="17">
        <f t="shared" si="0"/>
        <v>16.624233128834355</v>
      </c>
      <c r="W47" s="17">
        <f t="shared" si="1"/>
        <v>9.1411042944785272</v>
      </c>
      <c r="X47" s="13"/>
      <c r="Y47" s="13"/>
      <c r="Z47" s="17">
        <f t="shared" si="2"/>
        <v>25.765337423312882</v>
      </c>
      <c r="AA47" s="18">
        <f t="shared" si="3"/>
        <v>0.73172375070185292</v>
      </c>
      <c r="AB47" s="18">
        <f t="shared" si="4"/>
        <v>0.69499155880697805</v>
      </c>
      <c r="AC47" s="18">
        <f t="shared" si="5"/>
        <v>1.0587803085966201</v>
      </c>
      <c r="AD47" s="18">
        <f t="shared" si="6"/>
        <v>0.37638376383763839</v>
      </c>
      <c r="AE47" s="13"/>
      <c r="AF47" s="13"/>
    </row>
    <row r="48" spans="4:32" x14ac:dyDescent="0.25">
      <c r="D48" s="13"/>
      <c r="E48" s="14" t="s">
        <v>81</v>
      </c>
      <c r="F48" s="14" t="s">
        <v>87</v>
      </c>
      <c r="G48" s="14" t="s">
        <v>41</v>
      </c>
      <c r="H48" s="14"/>
      <c r="I48" s="15">
        <v>2431.5</v>
      </c>
      <c r="J48" s="15">
        <v>2122.916666666667</v>
      </c>
      <c r="K48" s="15">
        <v>1297.5</v>
      </c>
      <c r="L48" s="15">
        <v>1106</v>
      </c>
      <c r="M48" s="15">
        <v>1705</v>
      </c>
      <c r="N48" s="15">
        <v>1698.25</v>
      </c>
      <c r="O48" s="15">
        <v>1008.5</v>
      </c>
      <c r="P48" s="15">
        <v>866</v>
      </c>
      <c r="Q48" s="13"/>
      <c r="R48" s="13"/>
      <c r="S48" s="13"/>
      <c r="T48" s="13"/>
      <c r="U48" s="16">
        <v>571</v>
      </c>
      <c r="V48" s="17">
        <f t="shared" si="0"/>
        <v>6.692060712200818</v>
      </c>
      <c r="W48" s="17">
        <f t="shared" si="1"/>
        <v>3.4535901926444832</v>
      </c>
      <c r="X48" s="13"/>
      <c r="Y48" s="13"/>
      <c r="Z48" s="17">
        <f t="shared" si="2"/>
        <v>10.145650904845301</v>
      </c>
      <c r="AA48" s="18">
        <f t="shared" si="3"/>
        <v>0.87308931386661193</v>
      </c>
      <c r="AB48" s="18">
        <f t="shared" si="4"/>
        <v>0.85240847784200391</v>
      </c>
      <c r="AC48" s="18">
        <f t="shared" si="5"/>
        <v>0.99604105571847512</v>
      </c>
      <c r="AD48" s="18">
        <f t="shared" si="6"/>
        <v>0.85870104115022305</v>
      </c>
      <c r="AE48" s="13"/>
      <c r="AF48" s="13"/>
    </row>
    <row r="49" spans="4:32" x14ac:dyDescent="0.25">
      <c r="D49" s="13"/>
      <c r="E49" s="14" t="s">
        <v>81</v>
      </c>
      <c r="F49" s="14" t="s">
        <v>62</v>
      </c>
      <c r="G49" s="14" t="s">
        <v>35</v>
      </c>
      <c r="H49" s="14"/>
      <c r="I49" s="15">
        <v>3836.5</v>
      </c>
      <c r="J49" s="15">
        <v>2959.75</v>
      </c>
      <c r="K49" s="15">
        <v>868</v>
      </c>
      <c r="L49" s="15">
        <v>396</v>
      </c>
      <c r="M49" s="15">
        <v>2728</v>
      </c>
      <c r="N49" s="15">
        <v>2396.833333333333</v>
      </c>
      <c r="O49" s="15">
        <v>0</v>
      </c>
      <c r="P49" s="15">
        <v>0</v>
      </c>
      <c r="Q49" s="13"/>
      <c r="R49" s="13"/>
      <c r="S49" s="13"/>
      <c r="T49" s="13"/>
      <c r="U49" s="16">
        <v>218</v>
      </c>
      <c r="V49" s="17">
        <f t="shared" si="0"/>
        <v>24.571483180428132</v>
      </c>
      <c r="W49" s="17">
        <f t="shared" si="1"/>
        <v>1.8165137614678899</v>
      </c>
      <c r="X49" s="13"/>
      <c r="Y49" s="13"/>
      <c r="Z49" s="17">
        <f t="shared" si="2"/>
        <v>26.387996941896024</v>
      </c>
      <c r="AA49" s="18">
        <f t="shared" si="3"/>
        <v>0.77147139319692426</v>
      </c>
      <c r="AB49" s="18">
        <f t="shared" si="4"/>
        <v>0.45622119815668205</v>
      </c>
      <c r="AC49" s="18">
        <f t="shared" si="5"/>
        <v>0.87860459433040072</v>
      </c>
      <c r="AD49" s="18" t="str">
        <f t="shared" si="6"/>
        <v>-</v>
      </c>
      <c r="AE49" s="13"/>
      <c r="AF49" s="13"/>
    </row>
    <row r="50" spans="4:32" x14ac:dyDescent="0.25">
      <c r="D50" s="13"/>
      <c r="E50" s="14" t="s">
        <v>81</v>
      </c>
      <c r="F50" s="14" t="s">
        <v>88</v>
      </c>
      <c r="G50" s="14" t="s">
        <v>49</v>
      </c>
      <c r="H50" s="14"/>
      <c r="I50" s="15">
        <v>1916</v>
      </c>
      <c r="J50" s="15">
        <v>1836.5833333333333</v>
      </c>
      <c r="K50" s="15">
        <v>386.5</v>
      </c>
      <c r="L50" s="15">
        <v>357.5</v>
      </c>
      <c r="M50" s="15">
        <v>1705</v>
      </c>
      <c r="N50" s="15">
        <v>1619.6666666666667</v>
      </c>
      <c r="O50" s="15">
        <v>341</v>
      </c>
      <c r="P50" s="15">
        <v>312</v>
      </c>
      <c r="Q50" s="13"/>
      <c r="R50" s="13"/>
      <c r="S50" s="13"/>
      <c r="T50" s="13"/>
      <c r="U50" s="16">
        <v>101</v>
      </c>
      <c r="V50" s="17">
        <f t="shared" si="0"/>
        <v>34.220297029702969</v>
      </c>
      <c r="W50" s="17">
        <f t="shared" si="1"/>
        <v>6.6287128712871288</v>
      </c>
      <c r="X50" s="13"/>
      <c r="Y50" s="13"/>
      <c r="Z50" s="17">
        <f t="shared" si="2"/>
        <v>40.849009900990097</v>
      </c>
      <c r="AA50" s="18">
        <f t="shared" si="3"/>
        <v>0.9585508002783576</v>
      </c>
      <c r="AB50" s="18">
        <f t="shared" si="4"/>
        <v>0.92496765847347995</v>
      </c>
      <c r="AC50" s="18">
        <f t="shared" si="5"/>
        <v>0.94995112414467253</v>
      </c>
      <c r="AD50" s="18">
        <f t="shared" si="6"/>
        <v>0.91495601173020524</v>
      </c>
      <c r="AE50" s="13"/>
      <c r="AF50" s="13"/>
    </row>
    <row r="51" spans="4:32" x14ac:dyDescent="0.25">
      <c r="D51" s="13"/>
      <c r="E51" s="14" t="s">
        <v>81</v>
      </c>
      <c r="F51" s="14" t="s">
        <v>89</v>
      </c>
      <c r="G51" s="14" t="s">
        <v>49</v>
      </c>
      <c r="H51" s="14"/>
      <c r="I51" s="15">
        <v>1404.5</v>
      </c>
      <c r="J51" s="15">
        <v>1292.3333333333333</v>
      </c>
      <c r="K51" s="15">
        <v>799</v>
      </c>
      <c r="L51" s="15">
        <v>433</v>
      </c>
      <c r="M51" s="15">
        <v>682</v>
      </c>
      <c r="N51" s="15">
        <v>675.25</v>
      </c>
      <c r="O51" s="15">
        <v>341</v>
      </c>
      <c r="P51" s="15">
        <v>285.5</v>
      </c>
      <c r="Q51" s="13"/>
      <c r="R51" s="13"/>
      <c r="S51" s="13"/>
      <c r="T51" s="13"/>
      <c r="U51" s="16">
        <v>267</v>
      </c>
      <c r="V51" s="17">
        <f t="shared" si="0"/>
        <v>7.369225967540574</v>
      </c>
      <c r="W51" s="17">
        <f t="shared" si="1"/>
        <v>2.691011235955056</v>
      </c>
      <c r="X51" s="13"/>
      <c r="Y51" s="13"/>
      <c r="Z51" s="17">
        <f t="shared" si="2"/>
        <v>10.06023720349563</v>
      </c>
      <c r="AA51" s="18">
        <f t="shared" si="3"/>
        <v>0.92013765278272219</v>
      </c>
      <c r="AB51" s="18">
        <f t="shared" si="4"/>
        <v>0.54192740926157701</v>
      </c>
      <c r="AC51" s="18">
        <f t="shared" si="5"/>
        <v>0.99010263929618769</v>
      </c>
      <c r="AD51" s="18">
        <f t="shared" si="6"/>
        <v>0.83724340175953083</v>
      </c>
      <c r="AE51" s="13"/>
      <c r="AF51" s="13"/>
    </row>
    <row r="52" spans="4:32" x14ac:dyDescent="0.25">
      <c r="D52" s="13"/>
      <c r="E52" s="14" t="s">
        <v>81</v>
      </c>
      <c r="F52" s="14" t="s">
        <v>75</v>
      </c>
      <c r="G52" s="14" t="s">
        <v>76</v>
      </c>
      <c r="H52" s="14"/>
      <c r="I52" s="15">
        <v>1332.5</v>
      </c>
      <c r="J52" s="15">
        <v>1108.25</v>
      </c>
      <c r="K52" s="15">
        <v>365.5</v>
      </c>
      <c r="L52" s="15">
        <v>430</v>
      </c>
      <c r="M52" s="15">
        <v>1023</v>
      </c>
      <c r="N52" s="15">
        <v>742</v>
      </c>
      <c r="O52" s="15">
        <v>341</v>
      </c>
      <c r="P52" s="15">
        <v>309</v>
      </c>
      <c r="Q52" s="13"/>
      <c r="R52" s="13"/>
      <c r="S52" s="13"/>
      <c r="T52" s="13"/>
      <c r="U52" s="16">
        <v>122</v>
      </c>
      <c r="V52" s="17">
        <f t="shared" si="0"/>
        <v>15.165983606557377</v>
      </c>
      <c r="W52" s="17">
        <f t="shared" si="1"/>
        <v>6.057377049180328</v>
      </c>
      <c r="X52" s="13"/>
      <c r="Y52" s="13"/>
      <c r="Z52" s="17">
        <f t="shared" si="2"/>
        <v>21.223360655737704</v>
      </c>
      <c r="AA52" s="18">
        <f t="shared" si="3"/>
        <v>0.83170731707317069</v>
      </c>
      <c r="AB52" s="18">
        <f t="shared" si="4"/>
        <v>1.1764705882352942</v>
      </c>
      <c r="AC52" s="18">
        <f t="shared" si="5"/>
        <v>0.72531769305962857</v>
      </c>
      <c r="AD52" s="18">
        <f t="shared" si="6"/>
        <v>0.90615835777126097</v>
      </c>
      <c r="AE52" s="13"/>
      <c r="AF52" s="13"/>
    </row>
    <row r="53" spans="4:32" x14ac:dyDescent="0.25">
      <c r="D53" s="13"/>
      <c r="E53" s="14" t="s">
        <v>81</v>
      </c>
      <c r="F53" s="14" t="s">
        <v>90</v>
      </c>
      <c r="G53" s="14" t="s">
        <v>42</v>
      </c>
      <c r="H53" s="14"/>
      <c r="I53" s="15">
        <v>2070.5</v>
      </c>
      <c r="J53" s="15">
        <v>1631.3333333333335</v>
      </c>
      <c r="K53" s="15">
        <v>1503</v>
      </c>
      <c r="L53" s="15">
        <v>1322.25</v>
      </c>
      <c r="M53" s="15">
        <v>1023</v>
      </c>
      <c r="N53" s="15">
        <v>1035.25</v>
      </c>
      <c r="O53" s="15">
        <v>680.58333333333326</v>
      </c>
      <c r="P53" s="15">
        <v>829.08333333333326</v>
      </c>
      <c r="Q53" s="13"/>
      <c r="R53" s="13"/>
      <c r="S53" s="13"/>
      <c r="T53" s="13"/>
      <c r="U53" s="16">
        <v>790</v>
      </c>
      <c r="V53" s="17">
        <f t="shared" si="0"/>
        <v>3.3754219409282702</v>
      </c>
      <c r="W53" s="17">
        <f t="shared" si="1"/>
        <v>2.7232067510548519</v>
      </c>
      <c r="X53" s="13"/>
      <c r="Y53" s="13"/>
      <c r="Z53" s="17">
        <f t="shared" si="2"/>
        <v>6.098628691983123</v>
      </c>
      <c r="AA53" s="18">
        <f t="shared" si="3"/>
        <v>0.7878934234886904</v>
      </c>
      <c r="AB53" s="18">
        <f t="shared" si="4"/>
        <v>0.87974051896207583</v>
      </c>
      <c r="AC53" s="18">
        <f t="shared" si="5"/>
        <v>1.0119745845552297</v>
      </c>
      <c r="AD53" s="18">
        <f t="shared" si="6"/>
        <v>1.2181951757071141</v>
      </c>
      <c r="AE53" s="13"/>
      <c r="AF53" s="13"/>
    </row>
    <row r="54" spans="4:32" x14ac:dyDescent="0.25">
      <c r="D54" s="13"/>
      <c r="E54" s="14" t="s">
        <v>81</v>
      </c>
      <c r="F54" s="14" t="s">
        <v>77</v>
      </c>
      <c r="G54" s="14" t="s">
        <v>37</v>
      </c>
      <c r="H54" s="14"/>
      <c r="I54" s="15">
        <v>1717</v>
      </c>
      <c r="J54" s="15">
        <v>1478.5</v>
      </c>
      <c r="K54" s="15">
        <v>1732</v>
      </c>
      <c r="L54" s="15">
        <v>1426</v>
      </c>
      <c r="M54" s="15">
        <v>1364</v>
      </c>
      <c r="N54" s="15">
        <v>1131.5</v>
      </c>
      <c r="O54" s="15">
        <v>680.83333333333326</v>
      </c>
      <c r="P54" s="15">
        <v>723.66666666666674</v>
      </c>
      <c r="Q54" s="13"/>
      <c r="R54" s="13"/>
      <c r="S54" s="13"/>
      <c r="T54" s="13"/>
      <c r="U54" s="16">
        <v>667</v>
      </c>
      <c r="V54" s="17">
        <f t="shared" si="0"/>
        <v>3.9130434782608696</v>
      </c>
      <c r="W54" s="17">
        <f t="shared" si="1"/>
        <v>3.2228885557221392</v>
      </c>
      <c r="X54" s="13"/>
      <c r="Y54" s="13"/>
      <c r="Z54" s="17">
        <f t="shared" si="2"/>
        <v>7.1359320339830088</v>
      </c>
      <c r="AA54" s="18">
        <f t="shared" si="3"/>
        <v>0.861094933022714</v>
      </c>
      <c r="AB54" s="18">
        <f t="shared" si="4"/>
        <v>0.82332563510392609</v>
      </c>
      <c r="AC54" s="18">
        <f t="shared" si="5"/>
        <v>0.82954545454545459</v>
      </c>
      <c r="AD54" s="18">
        <f t="shared" si="6"/>
        <v>1.0629130966952267</v>
      </c>
      <c r="AE54" s="13"/>
      <c r="AF54" s="13"/>
    </row>
    <row r="55" spans="4:32" x14ac:dyDescent="0.25">
      <c r="D55" s="13"/>
      <c r="E55" s="14" t="s">
        <v>81</v>
      </c>
      <c r="F55" s="14" t="s">
        <v>91</v>
      </c>
      <c r="G55" s="14" t="s">
        <v>41</v>
      </c>
      <c r="H55" s="14"/>
      <c r="I55" s="15">
        <v>1899.5</v>
      </c>
      <c r="J55" s="15">
        <v>1644.5</v>
      </c>
      <c r="K55" s="15">
        <v>1507</v>
      </c>
      <c r="L55" s="15">
        <v>1471.75</v>
      </c>
      <c r="M55" s="15">
        <v>1024</v>
      </c>
      <c r="N55" s="15">
        <v>1028</v>
      </c>
      <c r="O55" s="15">
        <v>682</v>
      </c>
      <c r="P55" s="15">
        <v>574.5</v>
      </c>
      <c r="Q55" s="13"/>
      <c r="R55" s="13"/>
      <c r="S55" s="13"/>
      <c r="T55" s="13"/>
      <c r="U55" s="16">
        <v>811</v>
      </c>
      <c r="V55" s="17">
        <f t="shared" si="0"/>
        <v>3.2953144266337855</v>
      </c>
      <c r="W55" s="17">
        <f t="shared" si="1"/>
        <v>2.5231196054254008</v>
      </c>
      <c r="X55" s="13"/>
      <c r="Y55" s="13"/>
      <c r="Z55" s="17">
        <f t="shared" si="2"/>
        <v>5.8184340320591863</v>
      </c>
      <c r="AA55" s="18">
        <f t="shared" si="3"/>
        <v>0.86575414582784949</v>
      </c>
      <c r="AB55" s="18">
        <f t="shared" si="4"/>
        <v>0.97660915726609154</v>
      </c>
      <c r="AC55" s="18">
        <f t="shared" si="5"/>
        <v>1.00390625</v>
      </c>
      <c r="AD55" s="18">
        <f t="shared" si="6"/>
        <v>0.84237536656891498</v>
      </c>
      <c r="AE55" s="13"/>
      <c r="AF55" s="13"/>
    </row>
    <row r="56" spans="4:32" x14ac:dyDescent="0.25">
      <c r="D56" s="13"/>
      <c r="E56" s="14" t="s">
        <v>81</v>
      </c>
      <c r="F56" s="14" t="s">
        <v>92</v>
      </c>
      <c r="G56" s="14" t="s">
        <v>41</v>
      </c>
      <c r="H56" s="14"/>
      <c r="I56" s="15">
        <v>2309.5</v>
      </c>
      <c r="J56" s="15">
        <v>1468.9166666666665</v>
      </c>
      <c r="K56" s="15">
        <v>1296.5</v>
      </c>
      <c r="L56" s="15">
        <v>1266.3166666666666</v>
      </c>
      <c r="M56" s="15">
        <v>1023</v>
      </c>
      <c r="N56" s="15">
        <v>934.5</v>
      </c>
      <c r="O56" s="15">
        <v>681</v>
      </c>
      <c r="P56" s="15">
        <v>783.5</v>
      </c>
      <c r="Q56" s="13"/>
      <c r="R56" s="13"/>
      <c r="S56" s="13"/>
      <c r="T56" s="13"/>
      <c r="U56" s="16">
        <v>670</v>
      </c>
      <c r="V56" s="17">
        <f t="shared" si="0"/>
        <v>3.5871890547263678</v>
      </c>
      <c r="W56" s="17">
        <f t="shared" si="1"/>
        <v>3.0594278606965175</v>
      </c>
      <c r="X56" s="13"/>
      <c r="Y56" s="13"/>
      <c r="Z56" s="17">
        <f t="shared" si="2"/>
        <v>6.6466169154228858</v>
      </c>
      <c r="AA56" s="18">
        <f t="shared" si="3"/>
        <v>0.63603233023020844</v>
      </c>
      <c r="AB56" s="18">
        <f t="shared" si="4"/>
        <v>0.97671937267000897</v>
      </c>
      <c r="AC56" s="18">
        <f t="shared" si="5"/>
        <v>0.9134897360703812</v>
      </c>
      <c r="AD56" s="18">
        <f t="shared" si="6"/>
        <v>1.1505139500734214</v>
      </c>
      <c r="AE56" s="13"/>
      <c r="AF56" s="13"/>
    </row>
    <row r="57" spans="4:32" x14ac:dyDescent="0.25">
      <c r="D57" s="13"/>
      <c r="E57" s="14" t="s">
        <v>81</v>
      </c>
      <c r="F57" s="14" t="s">
        <v>93</v>
      </c>
      <c r="G57" s="14" t="s">
        <v>53</v>
      </c>
      <c r="H57" s="14"/>
      <c r="I57" s="15">
        <v>2143</v>
      </c>
      <c r="J57" s="15">
        <v>1481.0833333333333</v>
      </c>
      <c r="K57" s="15">
        <v>1722.5</v>
      </c>
      <c r="L57" s="15">
        <v>1639</v>
      </c>
      <c r="M57" s="15">
        <v>1023</v>
      </c>
      <c r="N57" s="15">
        <v>934</v>
      </c>
      <c r="O57" s="15">
        <v>1023</v>
      </c>
      <c r="P57" s="15">
        <v>1011.5</v>
      </c>
      <c r="Q57" s="13"/>
      <c r="R57" s="13"/>
      <c r="S57" s="13"/>
      <c r="T57" s="13"/>
      <c r="U57" s="16">
        <v>858</v>
      </c>
      <c r="V57" s="17">
        <f t="shared" si="0"/>
        <v>2.8147824397824395</v>
      </c>
      <c r="W57" s="17">
        <f t="shared" si="1"/>
        <v>3.0891608391608392</v>
      </c>
      <c r="X57" s="13"/>
      <c r="Y57" s="13"/>
      <c r="Z57" s="17">
        <f t="shared" si="2"/>
        <v>5.9039432789432782</v>
      </c>
      <c r="AA57" s="18">
        <f t="shared" si="3"/>
        <v>0.69112614714574583</v>
      </c>
      <c r="AB57" s="18">
        <f t="shared" si="4"/>
        <v>0.95152394775036286</v>
      </c>
      <c r="AC57" s="18">
        <f t="shared" si="5"/>
        <v>0.91300097751710652</v>
      </c>
      <c r="AD57" s="18">
        <f t="shared" si="6"/>
        <v>0.98875855327468232</v>
      </c>
      <c r="AE57" s="13"/>
      <c r="AF57" s="13"/>
    </row>
    <row r="58" spans="4:32" x14ac:dyDescent="0.25">
      <c r="D58" s="13"/>
      <c r="E58" s="14" t="s">
        <v>81</v>
      </c>
      <c r="F58" s="14" t="s">
        <v>94</v>
      </c>
      <c r="G58" s="14" t="s">
        <v>53</v>
      </c>
      <c r="H58" s="14"/>
      <c r="I58" s="15">
        <v>2308.75</v>
      </c>
      <c r="J58" s="15">
        <v>1819.75</v>
      </c>
      <c r="K58" s="15">
        <v>1732</v>
      </c>
      <c r="L58" s="15">
        <v>1593</v>
      </c>
      <c r="M58" s="15">
        <v>1023</v>
      </c>
      <c r="N58" s="15">
        <v>1011.5</v>
      </c>
      <c r="O58" s="15">
        <v>1023</v>
      </c>
      <c r="P58" s="15">
        <v>1055.5</v>
      </c>
      <c r="Q58" s="13"/>
      <c r="R58" s="13"/>
      <c r="S58" s="13"/>
      <c r="T58" s="13"/>
      <c r="U58" s="16">
        <v>847</v>
      </c>
      <c r="V58" s="17">
        <f t="shared" si="0"/>
        <v>3.3426800472255018</v>
      </c>
      <c r="W58" s="17">
        <f t="shared" si="1"/>
        <v>3.1269185360094451</v>
      </c>
      <c r="X58" s="13"/>
      <c r="Y58" s="13"/>
      <c r="Z58" s="17">
        <f t="shared" si="2"/>
        <v>6.469598583234947</v>
      </c>
      <c r="AA58" s="18">
        <f t="shared" si="3"/>
        <v>0.78819707634001079</v>
      </c>
      <c r="AB58" s="18">
        <f t="shared" si="4"/>
        <v>0.91974595842956119</v>
      </c>
      <c r="AC58" s="18">
        <f t="shared" si="5"/>
        <v>0.98875855327468232</v>
      </c>
      <c r="AD58" s="18">
        <f t="shared" si="6"/>
        <v>1.0317693059628543</v>
      </c>
      <c r="AE58" s="13"/>
      <c r="AF58" s="13"/>
    </row>
    <row r="59" spans="4:32" x14ac:dyDescent="0.25">
      <c r="D59" s="13"/>
      <c r="E59" s="14" t="s">
        <v>81</v>
      </c>
      <c r="F59" s="19" t="s">
        <v>95</v>
      </c>
      <c r="G59" s="14" t="s">
        <v>80</v>
      </c>
      <c r="H59" s="14" t="s">
        <v>79</v>
      </c>
      <c r="I59" s="15">
        <v>1668.3333333333333</v>
      </c>
      <c r="J59" s="15">
        <v>1237.25</v>
      </c>
      <c r="K59" s="15">
        <v>1083</v>
      </c>
      <c r="L59" s="15">
        <v>1018</v>
      </c>
      <c r="M59" s="15">
        <v>682</v>
      </c>
      <c r="N59" s="15">
        <v>695</v>
      </c>
      <c r="O59" s="15">
        <v>542.5</v>
      </c>
      <c r="P59" s="15">
        <v>494.5</v>
      </c>
      <c r="Q59" s="13"/>
      <c r="R59" s="13"/>
      <c r="S59" s="13"/>
      <c r="T59" s="13"/>
      <c r="U59" s="16">
        <v>607</v>
      </c>
      <c r="V59" s="17">
        <f t="shared" si="0"/>
        <v>3.1832784184514002</v>
      </c>
      <c r="W59" s="17">
        <f t="shared" si="1"/>
        <v>2.4917627677100493</v>
      </c>
      <c r="X59" s="13"/>
      <c r="Y59" s="13"/>
      <c r="Z59" s="17">
        <f t="shared" si="2"/>
        <v>5.67504118616145</v>
      </c>
      <c r="AA59" s="18">
        <f t="shared" si="3"/>
        <v>0.74160839160839165</v>
      </c>
      <c r="AB59" s="18">
        <f t="shared" si="4"/>
        <v>0.93998153277931673</v>
      </c>
      <c r="AC59" s="18">
        <f t="shared" si="5"/>
        <v>1.0190615835777126</v>
      </c>
      <c r="AD59" s="18">
        <f t="shared" si="6"/>
        <v>0.91152073732718897</v>
      </c>
      <c r="AE59" s="13"/>
      <c r="AF59" s="13"/>
    </row>
    <row r="60" spans="4:32" x14ac:dyDescent="0.25">
      <c r="D60" s="13"/>
      <c r="E60" s="14" t="s">
        <v>81</v>
      </c>
      <c r="F60" s="14" t="s">
        <v>96</v>
      </c>
      <c r="G60" s="14" t="s">
        <v>56</v>
      </c>
      <c r="H60" s="14" t="s">
        <v>39</v>
      </c>
      <c r="I60" s="15">
        <v>2292</v>
      </c>
      <c r="J60" s="15">
        <v>1601.5</v>
      </c>
      <c r="K60" s="15">
        <v>1727</v>
      </c>
      <c r="L60" s="15">
        <v>1446.5</v>
      </c>
      <c r="M60" s="15">
        <v>1023</v>
      </c>
      <c r="N60" s="15">
        <v>1071.25</v>
      </c>
      <c r="O60" s="15">
        <v>682</v>
      </c>
      <c r="P60" s="15">
        <v>693</v>
      </c>
      <c r="Q60" s="13"/>
      <c r="R60" s="13"/>
      <c r="S60" s="13"/>
      <c r="T60" s="13"/>
      <c r="U60" s="16">
        <v>791</v>
      </c>
      <c r="V60" s="17">
        <f t="shared" si="0"/>
        <v>3.3789506953223767</v>
      </c>
      <c r="W60" s="17">
        <f t="shared" si="1"/>
        <v>2.7048040455120099</v>
      </c>
      <c r="X60" s="13"/>
      <c r="Y60" s="13"/>
      <c r="Z60" s="17">
        <f t="shared" si="2"/>
        <v>6.0837547408343866</v>
      </c>
      <c r="AA60" s="18">
        <f t="shared" si="3"/>
        <v>0.69873472949389182</v>
      </c>
      <c r="AB60" s="18">
        <f t="shared" si="4"/>
        <v>0.83757961783439494</v>
      </c>
      <c r="AC60" s="18">
        <f t="shared" si="5"/>
        <v>1.0471652003910068</v>
      </c>
      <c r="AD60" s="18">
        <f t="shared" si="6"/>
        <v>1.0161290322580645</v>
      </c>
      <c r="AE60" s="13"/>
      <c r="AF60" s="13"/>
    </row>
    <row r="61" spans="4:32" x14ac:dyDescent="0.25">
      <c r="D61" s="13"/>
      <c r="E61" s="14" t="s">
        <v>81</v>
      </c>
      <c r="F61" s="19" t="s">
        <v>97</v>
      </c>
      <c r="G61" s="14" t="s">
        <v>44</v>
      </c>
      <c r="H61" s="14" t="s">
        <v>39</v>
      </c>
      <c r="I61" s="15">
        <v>2340</v>
      </c>
      <c r="J61" s="15">
        <v>1994.5833333333335</v>
      </c>
      <c r="K61" s="15">
        <v>1923</v>
      </c>
      <c r="L61" s="15">
        <v>1699</v>
      </c>
      <c r="M61" s="15">
        <v>1023</v>
      </c>
      <c r="N61" s="15">
        <v>1083.4999999999998</v>
      </c>
      <c r="O61" s="15">
        <v>1023</v>
      </c>
      <c r="P61" s="15">
        <v>1053.4166666666667</v>
      </c>
      <c r="Q61" s="13"/>
      <c r="R61" s="13"/>
      <c r="S61" s="13"/>
      <c r="T61" s="13"/>
      <c r="U61" s="16">
        <v>869</v>
      </c>
      <c r="V61" s="17">
        <f t="shared" si="0"/>
        <v>3.5420981971614878</v>
      </c>
      <c r="W61" s="17">
        <f t="shared" si="1"/>
        <v>3.1673379363252785</v>
      </c>
      <c r="X61" s="13"/>
      <c r="Y61" s="13"/>
      <c r="Z61" s="17">
        <f t="shared" si="2"/>
        <v>6.7094361334867667</v>
      </c>
      <c r="AA61" s="18">
        <f t="shared" si="3"/>
        <v>0.85238603988604</v>
      </c>
      <c r="AB61" s="18">
        <f t="shared" si="4"/>
        <v>0.88351534061362458</v>
      </c>
      <c r="AC61" s="18">
        <f t="shared" si="5"/>
        <v>1.0591397849462363</v>
      </c>
      <c r="AD61" s="18">
        <f t="shared" si="6"/>
        <v>1.0297328119908766</v>
      </c>
      <c r="AE61" s="13"/>
      <c r="AF61" s="13"/>
    </row>
  </sheetData>
  <mergeCells count="35">
    <mergeCell ref="AF12:AF13"/>
    <mergeCell ref="Z12:Z13"/>
    <mergeCell ref="AA12:AA13"/>
    <mergeCell ref="AB12:AB13"/>
    <mergeCell ref="AC12:AC13"/>
    <mergeCell ref="AD12:AD13"/>
    <mergeCell ref="AE12:AE13"/>
    <mergeCell ref="S12:T12"/>
    <mergeCell ref="U12:U13"/>
    <mergeCell ref="V12:V13"/>
    <mergeCell ref="W12:W13"/>
    <mergeCell ref="X12:X13"/>
    <mergeCell ref="Y12:Y13"/>
    <mergeCell ref="AC11:AD11"/>
    <mergeCell ref="AE11:AF11"/>
    <mergeCell ref="D12:E12"/>
    <mergeCell ref="F12:F13"/>
    <mergeCell ref="G12:H12"/>
    <mergeCell ref="I12:J12"/>
    <mergeCell ref="K12:L12"/>
    <mergeCell ref="M12:N12"/>
    <mergeCell ref="O12:P12"/>
    <mergeCell ref="Q12:R12"/>
    <mergeCell ref="D11:E11"/>
    <mergeCell ref="I11:L11"/>
    <mergeCell ref="M11:P11"/>
    <mergeCell ref="Q11:T11"/>
    <mergeCell ref="U11:Z11"/>
    <mergeCell ref="AA11:AB11"/>
    <mergeCell ref="D2:AF3"/>
    <mergeCell ref="F5:J5"/>
    <mergeCell ref="F7:N7"/>
    <mergeCell ref="F8:N8"/>
    <mergeCell ref="F9:N9"/>
    <mergeCell ref="D10:E10"/>
  </mergeCells>
  <hyperlinks>
    <hyperlink ref="F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8"/>
  <sheetViews>
    <sheetView showGridLines="0" tabSelected="1" topLeftCell="C1" zoomScale="90" zoomScaleNormal="90" workbookViewId="0">
      <selection activeCell="N56" sqref="N56"/>
    </sheetView>
  </sheetViews>
  <sheetFormatPr defaultRowHeight="11.25" x14ac:dyDescent="0.2"/>
  <cols>
    <col min="1" max="1" width="38.28515625" style="22" hidden="1" customWidth="1"/>
    <col min="2" max="2" width="22" style="22" hidden="1" customWidth="1"/>
    <col min="3" max="3" width="24.28515625" style="22" customWidth="1"/>
    <col min="4" max="4" width="12.5703125" style="32" customWidth="1"/>
    <col min="5" max="5" width="10.85546875" style="32" customWidth="1"/>
    <col min="6" max="6" width="12.42578125" style="32" customWidth="1"/>
    <col min="7" max="9" width="11.7109375" style="32" customWidth="1"/>
    <col min="10" max="10" width="12.7109375" style="32" bestFit="1" customWidth="1"/>
    <col min="11" max="11" width="11.7109375" style="32" customWidth="1"/>
    <col min="12" max="12" width="12.7109375" style="32" bestFit="1" customWidth="1"/>
    <col min="13" max="13" width="11.7109375" style="32" customWidth="1"/>
    <col min="14" max="14" width="44.5703125" style="22" customWidth="1"/>
    <col min="15" max="15" width="11.28515625" style="22" customWidth="1"/>
    <col min="16" max="19" width="10.7109375" style="22" customWidth="1"/>
    <col min="20" max="16384" width="9.140625" style="22"/>
  </cols>
  <sheetData>
    <row r="2" spans="1:19" s="21" customFormat="1" ht="21.75" customHeight="1" x14ac:dyDescent="0.25">
      <c r="C2" s="88" t="s">
        <v>153</v>
      </c>
      <c r="D2" s="89"/>
      <c r="E2" s="89"/>
      <c r="F2" s="89"/>
      <c r="G2" s="89"/>
      <c r="H2" s="89"/>
      <c r="I2" s="89"/>
      <c r="J2" s="89"/>
      <c r="K2" s="89"/>
      <c r="L2" s="89"/>
      <c r="M2" s="89"/>
      <c r="N2" s="90"/>
      <c r="O2" s="90"/>
      <c r="P2" s="90"/>
      <c r="Q2" s="90"/>
      <c r="R2" s="90"/>
      <c r="S2" s="90"/>
    </row>
    <row r="3" spans="1:19" ht="11.25" customHeight="1" x14ac:dyDescent="0.2">
      <c r="C3" s="91" t="s">
        <v>98</v>
      </c>
      <c r="D3" s="93" t="s">
        <v>99</v>
      </c>
      <c r="E3" s="93"/>
      <c r="F3" s="93"/>
      <c r="G3" s="93"/>
      <c r="H3" s="93"/>
      <c r="I3" s="93"/>
      <c r="J3" s="93" t="s">
        <v>100</v>
      </c>
      <c r="K3" s="93"/>
      <c r="L3" s="93"/>
      <c r="M3" s="93"/>
      <c r="N3" s="94" t="s">
        <v>101</v>
      </c>
      <c r="O3" s="96" t="s">
        <v>102</v>
      </c>
      <c r="P3" s="97"/>
      <c r="Q3" s="97"/>
      <c r="R3" s="97"/>
      <c r="S3" s="98"/>
    </row>
    <row r="4" spans="1:19" ht="11.25" customHeight="1" x14ac:dyDescent="0.2">
      <c r="C4" s="91"/>
      <c r="D4" s="102" t="s">
        <v>103</v>
      </c>
      <c r="E4" s="102"/>
      <c r="F4" s="102" t="s">
        <v>104</v>
      </c>
      <c r="G4" s="102"/>
      <c r="H4" s="102" t="s">
        <v>105</v>
      </c>
      <c r="I4" s="102"/>
      <c r="J4" s="78" t="s">
        <v>106</v>
      </c>
      <c r="K4" s="79"/>
      <c r="L4" s="78" t="s">
        <v>107</v>
      </c>
      <c r="M4" s="79"/>
      <c r="N4" s="95"/>
      <c r="O4" s="99"/>
      <c r="P4" s="100"/>
      <c r="Q4" s="100"/>
      <c r="R4" s="100"/>
      <c r="S4" s="101"/>
    </row>
    <row r="5" spans="1:19" ht="70.5" customHeight="1" x14ac:dyDescent="0.2">
      <c r="C5" s="92"/>
      <c r="D5" s="23" t="s">
        <v>108</v>
      </c>
      <c r="E5" s="23" t="s">
        <v>109</v>
      </c>
      <c r="F5" s="23" t="s">
        <v>110</v>
      </c>
      <c r="G5" s="23" t="s">
        <v>109</v>
      </c>
      <c r="H5" s="23" t="s">
        <v>110</v>
      </c>
      <c r="I5" s="23" t="s">
        <v>109</v>
      </c>
      <c r="J5" s="23" t="s">
        <v>111</v>
      </c>
      <c r="K5" s="23" t="s">
        <v>24</v>
      </c>
      <c r="L5" s="23" t="s">
        <v>111</v>
      </c>
      <c r="M5" s="23" t="s">
        <v>24</v>
      </c>
      <c r="N5" s="24"/>
      <c r="O5" s="25" t="s">
        <v>112</v>
      </c>
      <c r="P5" s="25" t="s">
        <v>113</v>
      </c>
      <c r="Q5" s="25" t="s">
        <v>114</v>
      </c>
      <c r="R5" s="25" t="s">
        <v>115</v>
      </c>
      <c r="S5" s="25" t="s">
        <v>116</v>
      </c>
    </row>
    <row r="6" spans="1:19" x14ac:dyDescent="0.2">
      <c r="C6" s="80" t="s">
        <v>117</v>
      </c>
      <c r="D6" s="81"/>
      <c r="E6" s="81"/>
      <c r="F6" s="81"/>
      <c r="G6" s="81"/>
      <c r="H6" s="82"/>
      <c r="I6" s="82"/>
      <c r="J6" s="82"/>
      <c r="K6" s="82"/>
      <c r="L6" s="82"/>
      <c r="M6" s="82"/>
      <c r="N6" s="82"/>
      <c r="O6" s="82"/>
      <c r="P6" s="81"/>
      <c r="Q6" s="81"/>
      <c r="R6" s="81"/>
      <c r="S6" s="81"/>
    </row>
    <row r="7" spans="1:19" ht="24.95" customHeight="1" x14ac:dyDescent="0.2">
      <c r="A7" s="22" t="s">
        <v>33</v>
      </c>
      <c r="B7" s="22" t="s">
        <v>38</v>
      </c>
      <c r="C7" s="26" t="s">
        <v>38</v>
      </c>
      <c r="D7" s="27">
        <v>3.2593548387096773</v>
      </c>
      <c r="E7" s="27">
        <v>3.1845161290322581</v>
      </c>
      <c r="F7" s="27">
        <v>2.8141935483870966</v>
      </c>
      <c r="G7" s="27">
        <v>3.0729032258064515</v>
      </c>
      <c r="H7" s="27">
        <v>6.0735483870967739</v>
      </c>
      <c r="I7" s="27">
        <v>6.25741935483871</v>
      </c>
      <c r="J7" s="28">
        <v>0.96656686626746502</v>
      </c>
      <c r="K7" s="28">
        <v>1.1264176117411608</v>
      </c>
      <c r="L7" s="28">
        <v>0.99242424242424243</v>
      </c>
      <c r="M7" s="28">
        <v>1.0161290322580645</v>
      </c>
      <c r="N7" s="120" t="s">
        <v>155</v>
      </c>
      <c r="O7" s="29">
        <v>1</v>
      </c>
      <c r="P7" s="29">
        <v>0</v>
      </c>
      <c r="Q7" s="29">
        <v>0</v>
      </c>
      <c r="R7" s="29">
        <v>3</v>
      </c>
      <c r="S7" s="29">
        <v>0</v>
      </c>
    </row>
    <row r="8" spans="1:19" ht="24.95" customHeight="1" x14ac:dyDescent="0.2">
      <c r="A8" s="22" t="s">
        <v>33</v>
      </c>
      <c r="B8" s="22" t="s">
        <v>40</v>
      </c>
      <c r="C8" s="26" t="s">
        <v>40</v>
      </c>
      <c r="D8" s="27">
        <v>8.487068965517242</v>
      </c>
      <c r="E8" s="27">
        <v>7.7176724137931032</v>
      </c>
      <c r="F8" s="27">
        <v>7.5646551724137927</v>
      </c>
      <c r="G8" s="27">
        <v>7.7499281609195414</v>
      </c>
      <c r="H8" s="27">
        <v>16.051724137931036</v>
      </c>
      <c r="I8" s="27">
        <v>16.049497126436783</v>
      </c>
      <c r="J8" s="28">
        <v>0.82206682206682202</v>
      </c>
      <c r="K8" s="28">
        <v>0.99905250077663876</v>
      </c>
      <c r="L8" s="28">
        <v>1.0740469208211143</v>
      </c>
      <c r="M8" s="28">
        <v>1.064516129032258</v>
      </c>
      <c r="N8" s="49"/>
      <c r="O8" s="29">
        <v>0</v>
      </c>
      <c r="P8" s="29">
        <v>0</v>
      </c>
      <c r="Q8" s="29">
        <v>0</v>
      </c>
      <c r="R8" s="29">
        <v>1</v>
      </c>
      <c r="S8" s="29">
        <v>0</v>
      </c>
    </row>
    <row r="9" spans="1:19" ht="24.95" customHeight="1" x14ac:dyDescent="0.2">
      <c r="A9" s="22" t="s">
        <v>33</v>
      </c>
      <c r="B9" s="22" t="s">
        <v>43</v>
      </c>
      <c r="C9" s="26" t="s">
        <v>43</v>
      </c>
      <c r="D9" s="27">
        <v>4.5555555555555554</v>
      </c>
      <c r="E9" s="27">
        <v>3.1899862825788756</v>
      </c>
      <c r="F9" s="27">
        <v>3.0493827160493829</v>
      </c>
      <c r="G9" s="27">
        <v>2.0818244170096021</v>
      </c>
      <c r="H9" s="27">
        <v>7.6049382716049383</v>
      </c>
      <c r="I9" s="27">
        <v>5.2718106995884781</v>
      </c>
      <c r="J9" s="28">
        <v>0.62130728076296815</v>
      </c>
      <c r="K9" s="28">
        <v>0.7463061152350654</v>
      </c>
      <c r="L9" s="28">
        <v>0.84507042253521125</v>
      </c>
      <c r="M9" s="28">
        <v>0.5714285714285714</v>
      </c>
      <c r="N9" s="49" t="s">
        <v>156</v>
      </c>
      <c r="O9" s="29">
        <v>1</v>
      </c>
      <c r="P9" s="29">
        <v>0</v>
      </c>
      <c r="Q9" s="29">
        <v>0</v>
      </c>
      <c r="R9" s="29">
        <v>0</v>
      </c>
      <c r="S9" s="29">
        <v>0</v>
      </c>
    </row>
    <row r="10" spans="1:19" ht="24.95" customHeight="1" x14ac:dyDescent="0.2">
      <c r="A10" s="22" t="s">
        <v>33</v>
      </c>
      <c r="B10" s="22" t="s">
        <v>36</v>
      </c>
      <c r="C10" s="26" t="s">
        <v>118</v>
      </c>
      <c r="D10" s="27">
        <v>5.6901190476190466</v>
      </c>
      <c r="E10" s="27">
        <v>4.6053273809523807</v>
      </c>
      <c r="F10" s="27">
        <v>2.75</v>
      </c>
      <c r="G10" s="27">
        <v>3.066964285714286</v>
      </c>
      <c r="H10" s="27">
        <v>8.4401190476190475</v>
      </c>
      <c r="I10" s="27">
        <v>7.9553273809523812</v>
      </c>
      <c r="J10" s="28">
        <v>0.73307500308147422</v>
      </c>
      <c r="K10" s="28">
        <v>1.1555944055944056</v>
      </c>
      <c r="L10" s="28">
        <v>0.97067448680351909</v>
      </c>
      <c r="M10" s="28">
        <v>1.064516129032258</v>
      </c>
      <c r="N10" s="49" t="s">
        <v>177</v>
      </c>
      <c r="O10" s="29">
        <v>0</v>
      </c>
      <c r="P10" s="29">
        <v>0</v>
      </c>
      <c r="Q10" s="29">
        <v>0</v>
      </c>
      <c r="R10" s="29">
        <v>2</v>
      </c>
      <c r="S10" s="29">
        <v>0</v>
      </c>
    </row>
    <row r="11" spans="1:19" ht="24.95" customHeight="1" x14ac:dyDescent="0.2">
      <c r="A11" s="22" t="s">
        <v>33</v>
      </c>
      <c r="B11" s="22" t="s">
        <v>34</v>
      </c>
      <c r="C11" s="26" t="s">
        <v>34</v>
      </c>
      <c r="D11" s="27">
        <v>15.172185430463577</v>
      </c>
      <c r="E11" s="27">
        <v>13.445364238410596</v>
      </c>
      <c r="F11" s="27">
        <v>2.8741721854304636</v>
      </c>
      <c r="G11" s="27">
        <v>1.1721854304635762</v>
      </c>
      <c r="H11" s="27">
        <v>18.046357615894038</v>
      </c>
      <c r="I11" s="27">
        <v>14.617549668874172</v>
      </c>
      <c r="J11" s="28">
        <v>0.85035488958990535</v>
      </c>
      <c r="K11" s="28">
        <v>0.38248847926267282</v>
      </c>
      <c r="L11" s="28">
        <v>0.93059628543499506</v>
      </c>
      <c r="M11" s="28" t="s">
        <v>152</v>
      </c>
      <c r="N11" s="49" t="s">
        <v>157</v>
      </c>
      <c r="O11" s="29">
        <v>0</v>
      </c>
      <c r="P11" s="29">
        <v>0</v>
      </c>
      <c r="Q11" s="29">
        <v>0</v>
      </c>
      <c r="R11" s="29">
        <v>1</v>
      </c>
      <c r="S11" s="29">
        <v>0</v>
      </c>
    </row>
    <row r="12" spans="1:19" ht="15" customHeight="1" x14ac:dyDescent="0.2">
      <c r="C12" s="83" t="s">
        <v>45</v>
      </c>
      <c r="D12" s="84"/>
      <c r="E12" s="84"/>
      <c r="F12" s="84"/>
      <c r="G12" s="84"/>
      <c r="H12" s="84"/>
      <c r="I12" s="84"/>
      <c r="J12" s="84"/>
      <c r="K12" s="84"/>
      <c r="L12" s="84"/>
      <c r="M12" s="84"/>
      <c r="N12" s="84"/>
      <c r="O12" s="84"/>
      <c r="P12" s="84"/>
      <c r="Q12" s="84"/>
      <c r="R12" s="84"/>
      <c r="S12" s="84"/>
    </row>
    <row r="13" spans="1:19" ht="24.95" customHeight="1" x14ac:dyDescent="0.2">
      <c r="A13" s="22" t="s">
        <v>45</v>
      </c>
      <c r="B13" s="22" t="s">
        <v>46</v>
      </c>
      <c r="C13" s="26" t="s">
        <v>46</v>
      </c>
      <c r="D13" s="27">
        <v>3.5583482944344702</v>
      </c>
      <c r="E13" s="27">
        <v>3.1629263913824057</v>
      </c>
      <c r="F13" s="27">
        <v>2.7827648114901256</v>
      </c>
      <c r="G13" s="27">
        <v>3.6005385996409336</v>
      </c>
      <c r="H13" s="27">
        <v>6.3411131059245962</v>
      </c>
      <c r="I13" s="27">
        <v>6.7634649910233398</v>
      </c>
      <c r="J13" s="28">
        <v>0.81807692307692303</v>
      </c>
      <c r="K13" s="28">
        <v>1.1589861751152073</v>
      </c>
      <c r="L13" s="28">
        <v>1.0238269794721409</v>
      </c>
      <c r="M13" s="28">
        <v>1.4655425219941349</v>
      </c>
      <c r="N13" s="48" t="s">
        <v>158</v>
      </c>
      <c r="O13" s="30">
        <v>0</v>
      </c>
      <c r="P13" s="30">
        <v>0</v>
      </c>
      <c r="Q13" s="30">
        <v>0</v>
      </c>
      <c r="R13" s="30">
        <v>0</v>
      </c>
      <c r="S13" s="30">
        <v>0</v>
      </c>
    </row>
    <row r="14" spans="1:19" ht="24.95" customHeight="1" x14ac:dyDescent="0.2">
      <c r="A14" s="22" t="s">
        <v>45</v>
      </c>
      <c r="B14" s="22" t="s">
        <v>48</v>
      </c>
      <c r="C14" s="26" t="s">
        <v>48</v>
      </c>
      <c r="D14" s="27">
        <v>13.233125000000001</v>
      </c>
      <c r="E14" s="27">
        <v>12.360416666666667</v>
      </c>
      <c r="F14" s="27">
        <v>9.5531249999999996</v>
      </c>
      <c r="G14" s="27">
        <v>8.7375000000000007</v>
      </c>
      <c r="H14" s="27">
        <v>27.048750000000002</v>
      </c>
      <c r="I14" s="27">
        <v>24.119791666666668</v>
      </c>
      <c r="J14" s="28">
        <v>0.88153981971935702</v>
      </c>
      <c r="K14" s="28">
        <v>0.89677419354838706</v>
      </c>
      <c r="L14" s="28">
        <v>1.0444444444444443</v>
      </c>
      <c r="M14" s="28">
        <v>0.93713017751479288</v>
      </c>
      <c r="N14" s="47"/>
      <c r="O14" s="30">
        <v>0</v>
      </c>
      <c r="P14" s="30">
        <v>0</v>
      </c>
      <c r="Q14" s="30">
        <v>0</v>
      </c>
      <c r="R14" s="30">
        <v>0</v>
      </c>
      <c r="S14" s="30">
        <v>0</v>
      </c>
    </row>
    <row r="15" spans="1:19" ht="24.95" customHeight="1" x14ac:dyDescent="0.2">
      <c r="A15" s="22" t="s">
        <v>45</v>
      </c>
      <c r="B15" s="22" t="s">
        <v>50</v>
      </c>
      <c r="C15" s="26" t="s">
        <v>50</v>
      </c>
      <c r="D15" s="27">
        <v>10.456310679611651</v>
      </c>
      <c r="E15" s="27">
        <v>9.3968446601941746</v>
      </c>
      <c r="F15" s="27">
        <v>4.3046116504854366</v>
      </c>
      <c r="G15" s="27">
        <v>3.3907766990291264</v>
      </c>
      <c r="H15" s="27">
        <v>15.561893203883495</v>
      </c>
      <c r="I15" s="27">
        <v>14.285194174757281</v>
      </c>
      <c r="J15" s="28">
        <v>0.85173233695652173</v>
      </c>
      <c r="K15" s="28">
        <v>0.97233560090702953</v>
      </c>
      <c r="L15" s="28">
        <v>1</v>
      </c>
      <c r="M15" s="28">
        <v>0.4843517138599106</v>
      </c>
      <c r="N15" s="121" t="s">
        <v>173</v>
      </c>
      <c r="O15" s="30">
        <v>1</v>
      </c>
      <c r="P15" s="30">
        <v>0</v>
      </c>
      <c r="Q15" s="30">
        <v>0</v>
      </c>
      <c r="R15" s="30">
        <v>1</v>
      </c>
      <c r="S15" s="30">
        <v>0</v>
      </c>
    </row>
    <row r="16" spans="1:19" ht="24.95" customHeight="1" x14ac:dyDescent="0.2">
      <c r="A16" s="22" t="s">
        <v>45</v>
      </c>
      <c r="B16" s="22" t="s">
        <v>52</v>
      </c>
      <c r="C16" s="26" t="s">
        <v>52</v>
      </c>
      <c r="D16" s="27">
        <v>3.1610576923076925</v>
      </c>
      <c r="E16" s="27">
        <v>2.7509348290598292</v>
      </c>
      <c r="F16" s="27">
        <v>2.8253205128205128</v>
      </c>
      <c r="G16" s="27">
        <v>2.9046474358974357</v>
      </c>
      <c r="H16" s="27">
        <v>5.9863782051282053</v>
      </c>
      <c r="I16" s="27">
        <v>5.6555822649572649</v>
      </c>
      <c r="J16" s="28">
        <v>0.80169185070386162</v>
      </c>
      <c r="K16" s="28">
        <v>1.0259019426456983</v>
      </c>
      <c r="L16" s="28">
        <v>1</v>
      </c>
      <c r="M16" s="28">
        <v>1.031524926686217</v>
      </c>
      <c r="N16" s="48"/>
      <c r="O16" s="30">
        <v>0</v>
      </c>
      <c r="P16" s="30">
        <v>0</v>
      </c>
      <c r="Q16" s="30">
        <v>0</v>
      </c>
      <c r="R16" s="30">
        <v>4</v>
      </c>
      <c r="S16" s="30">
        <v>0</v>
      </c>
    </row>
    <row r="17" spans="1:19" ht="24.95" customHeight="1" x14ac:dyDescent="0.2">
      <c r="A17" s="22" t="s">
        <v>45</v>
      </c>
      <c r="B17" s="22" t="s">
        <v>55</v>
      </c>
      <c r="C17" s="26" t="s">
        <v>119</v>
      </c>
      <c r="D17" s="27">
        <v>3.8482466747279322</v>
      </c>
      <c r="E17" s="27">
        <v>3.5572349858927854</v>
      </c>
      <c r="F17" s="27">
        <v>3.8500604594921404</v>
      </c>
      <c r="G17" s="27">
        <v>2.181378476420798</v>
      </c>
      <c r="H17" s="27">
        <v>7.6983071342200722</v>
      </c>
      <c r="I17" s="27">
        <v>5.7386134623135838</v>
      </c>
      <c r="J17" s="28">
        <v>0.76259936713745469</v>
      </c>
      <c r="K17" s="28">
        <v>0.5163005780346821</v>
      </c>
      <c r="L17" s="28">
        <v>1.2541544477028348</v>
      </c>
      <c r="M17" s="28">
        <v>0.67302985805188453</v>
      </c>
      <c r="N17" s="47" t="s">
        <v>159</v>
      </c>
      <c r="O17" s="30">
        <v>0</v>
      </c>
      <c r="P17" s="30">
        <v>2</v>
      </c>
      <c r="Q17" s="30">
        <v>0</v>
      </c>
      <c r="R17" s="30">
        <v>0</v>
      </c>
      <c r="S17" s="30">
        <v>0</v>
      </c>
    </row>
    <row r="18" spans="1:19" ht="24.95" customHeight="1" x14ac:dyDescent="0.2">
      <c r="A18" s="22" t="s">
        <v>45</v>
      </c>
      <c r="B18" s="22" t="s">
        <v>57</v>
      </c>
      <c r="C18" s="26" t="s">
        <v>57</v>
      </c>
      <c r="D18" s="27">
        <v>4.1612179487179484</v>
      </c>
      <c r="E18" s="27">
        <v>3.5455128205128204</v>
      </c>
      <c r="F18" s="27">
        <v>1.8846153846153846</v>
      </c>
      <c r="G18" s="27">
        <v>2.4439102564102564</v>
      </c>
      <c r="H18" s="27">
        <v>6.0458333333333334</v>
      </c>
      <c r="I18" s="27">
        <v>6.1586538461538458</v>
      </c>
      <c r="J18" s="28">
        <v>0.78464195562641159</v>
      </c>
      <c r="K18" s="28">
        <v>1.1149503161698284</v>
      </c>
      <c r="L18" s="28">
        <v>0.94501466275659829</v>
      </c>
      <c r="M18" s="28">
        <v>1.8181818181818181</v>
      </c>
      <c r="N18" s="122" t="s">
        <v>158</v>
      </c>
      <c r="O18" s="30">
        <v>0</v>
      </c>
      <c r="P18" s="30">
        <v>0</v>
      </c>
      <c r="Q18" s="30">
        <v>0</v>
      </c>
      <c r="R18" s="30">
        <v>2</v>
      </c>
      <c r="S18" s="30">
        <v>0</v>
      </c>
    </row>
    <row r="19" spans="1:19" ht="24.95" customHeight="1" x14ac:dyDescent="0.2">
      <c r="A19" s="22" t="s">
        <v>45</v>
      </c>
      <c r="B19" s="22" t="s">
        <v>58</v>
      </c>
      <c r="C19" s="26" t="s">
        <v>58</v>
      </c>
      <c r="D19" s="27">
        <v>2.6950934579439254</v>
      </c>
      <c r="E19" s="27">
        <v>2.8213590342679122</v>
      </c>
      <c r="F19" s="27">
        <v>2.5744742990654204</v>
      </c>
      <c r="G19" s="27">
        <v>2.4404205607476634</v>
      </c>
      <c r="H19" s="27">
        <v>5.2695677570093462</v>
      </c>
      <c r="I19" s="27">
        <v>5.2617795950155761</v>
      </c>
      <c r="J19" s="28">
        <v>1.1065680166147456</v>
      </c>
      <c r="K19" s="28">
        <v>0.88812222769837357</v>
      </c>
      <c r="L19" s="28">
        <v>0.97189638318670579</v>
      </c>
      <c r="M19" s="28">
        <v>1.0813782991202345</v>
      </c>
      <c r="N19" s="47" t="s">
        <v>178</v>
      </c>
      <c r="O19" s="30">
        <v>0</v>
      </c>
      <c r="P19" s="30">
        <v>0</v>
      </c>
      <c r="Q19" s="30">
        <v>0</v>
      </c>
      <c r="R19" s="30">
        <v>2</v>
      </c>
      <c r="S19" s="30">
        <v>0</v>
      </c>
    </row>
    <row r="20" spans="1:19" ht="24.95" customHeight="1" x14ac:dyDescent="0.2">
      <c r="A20" s="22" t="s">
        <v>45</v>
      </c>
      <c r="B20" s="22" t="s">
        <v>59</v>
      </c>
      <c r="C20" s="26" t="s">
        <v>59</v>
      </c>
      <c r="D20" s="27">
        <v>3.55</v>
      </c>
      <c r="E20" s="27">
        <v>3.230367231638418</v>
      </c>
      <c r="F20" s="27">
        <v>3.0432203389830508</v>
      </c>
      <c r="G20" s="27">
        <v>3.5279661016949153</v>
      </c>
      <c r="H20" s="27">
        <v>6.8271186440677969</v>
      </c>
      <c r="I20" s="27">
        <v>6.9235875706214696</v>
      </c>
      <c r="J20" s="28">
        <v>0.89204771371769387</v>
      </c>
      <c r="K20" s="28">
        <v>1.1441400987876067</v>
      </c>
      <c r="L20" s="28">
        <v>0.93687773795300688</v>
      </c>
      <c r="M20" s="28">
        <v>1.1840175953079179</v>
      </c>
      <c r="N20" s="47" t="s">
        <v>160</v>
      </c>
      <c r="O20" s="30">
        <v>4</v>
      </c>
      <c r="P20" s="30">
        <v>0</v>
      </c>
      <c r="Q20" s="30">
        <v>0</v>
      </c>
      <c r="R20" s="30">
        <v>3</v>
      </c>
      <c r="S20" s="30">
        <v>0</v>
      </c>
    </row>
    <row r="21" spans="1:19" ht="24.95" customHeight="1" x14ac:dyDescent="0.2">
      <c r="A21" s="22" t="s">
        <v>45</v>
      </c>
      <c r="B21" s="22" t="s">
        <v>60</v>
      </c>
      <c r="C21" s="26" t="s">
        <v>60</v>
      </c>
      <c r="D21" s="27">
        <v>3.5404589371980677</v>
      </c>
      <c r="E21" s="27">
        <v>3.0154991948470204</v>
      </c>
      <c r="F21" s="27">
        <v>2.1262077294685988</v>
      </c>
      <c r="G21" s="27">
        <v>2.4637681159420288</v>
      </c>
      <c r="H21" s="27">
        <v>6.0398550724637685</v>
      </c>
      <c r="I21" s="27">
        <v>5.638687600644122</v>
      </c>
      <c r="J21" s="28">
        <v>0.78953803161295955</v>
      </c>
      <c r="K21" s="28">
        <v>1.0660203139427515</v>
      </c>
      <c r="L21" s="28">
        <v>0.967741935483871</v>
      </c>
      <c r="M21" s="28">
        <v>1.3070110701107012</v>
      </c>
      <c r="N21" s="123" t="s">
        <v>161</v>
      </c>
      <c r="O21" s="30">
        <v>0</v>
      </c>
      <c r="P21" s="30">
        <v>1</v>
      </c>
      <c r="Q21" s="30">
        <v>0</v>
      </c>
      <c r="R21" s="30">
        <v>4</v>
      </c>
      <c r="S21" s="30">
        <v>0</v>
      </c>
    </row>
    <row r="22" spans="1:19" ht="24.95" customHeight="1" x14ac:dyDescent="0.2">
      <c r="A22" s="22" t="s">
        <v>45</v>
      </c>
      <c r="B22" s="22" t="s">
        <v>61</v>
      </c>
      <c r="C22" s="26" t="s">
        <v>61</v>
      </c>
      <c r="D22" s="27">
        <v>5.4924114671163577</v>
      </c>
      <c r="E22" s="27">
        <v>4.8631253513209671</v>
      </c>
      <c r="F22" s="27">
        <v>3.915682967959528</v>
      </c>
      <c r="G22" s="27">
        <v>3.3768971332209108</v>
      </c>
      <c r="H22" s="27">
        <v>9.4080944350758848</v>
      </c>
      <c r="I22" s="27">
        <v>8.2400224845418784</v>
      </c>
      <c r="J22" s="28">
        <v>0.8467159711216764</v>
      </c>
      <c r="K22" s="28">
        <v>0.78060046189376442</v>
      </c>
      <c r="L22" s="28">
        <v>0.93914956011730211</v>
      </c>
      <c r="M22" s="28">
        <v>0.96627565982404695</v>
      </c>
      <c r="N22" s="48"/>
      <c r="O22" s="30">
        <v>0</v>
      </c>
      <c r="P22" s="30">
        <v>0</v>
      </c>
      <c r="Q22" s="30">
        <v>0</v>
      </c>
      <c r="R22" s="30">
        <v>0</v>
      </c>
      <c r="S22" s="30">
        <v>0</v>
      </c>
    </row>
    <row r="23" spans="1:19" ht="24.95" customHeight="1" x14ac:dyDescent="0.2">
      <c r="A23" s="22" t="s">
        <v>45</v>
      </c>
      <c r="B23" s="22" t="s">
        <v>62</v>
      </c>
      <c r="C23" s="26" t="s">
        <v>62</v>
      </c>
      <c r="D23" s="27">
        <v>40.054040404040407</v>
      </c>
      <c r="E23" s="27">
        <v>31.554834054834057</v>
      </c>
      <c r="F23" s="27">
        <v>4.6753246753246751</v>
      </c>
      <c r="G23" s="27">
        <v>1.2922077922077921</v>
      </c>
      <c r="H23" s="27">
        <v>44.729365079365081</v>
      </c>
      <c r="I23" s="27">
        <v>32.847041847041851</v>
      </c>
      <c r="J23" s="28">
        <v>0.81987447623241028</v>
      </c>
      <c r="K23" s="28">
        <v>0.33310297166551484</v>
      </c>
      <c r="L23" s="28">
        <v>0.7558528428093646</v>
      </c>
      <c r="M23" s="28">
        <v>0.16129032258064516</v>
      </c>
      <c r="N23" s="48" t="s">
        <v>162</v>
      </c>
      <c r="O23" s="30">
        <v>0</v>
      </c>
      <c r="P23" s="30">
        <v>0</v>
      </c>
      <c r="Q23" s="30">
        <v>0</v>
      </c>
      <c r="R23" s="30">
        <v>1</v>
      </c>
      <c r="S23" s="30">
        <v>0</v>
      </c>
    </row>
    <row r="24" spans="1:19" ht="24.95" customHeight="1" x14ac:dyDescent="0.2">
      <c r="A24" s="22" t="s">
        <v>45</v>
      </c>
      <c r="B24" s="22" t="s">
        <v>63</v>
      </c>
      <c r="C24" s="26" t="s">
        <v>63</v>
      </c>
      <c r="D24" s="27">
        <v>9.3600146198830405</v>
      </c>
      <c r="E24" s="27">
        <v>8.4210526315789469</v>
      </c>
      <c r="F24" s="27">
        <v>3.2660818713450293</v>
      </c>
      <c r="G24" s="27">
        <v>3.7127192982456139</v>
      </c>
      <c r="H24" s="27">
        <v>12.62609649122807</v>
      </c>
      <c r="I24" s="27">
        <v>12.353070175438596</v>
      </c>
      <c r="J24" s="28">
        <v>0.86936109410083695</v>
      </c>
      <c r="K24" s="28">
        <v>1.1401417525773196</v>
      </c>
      <c r="L24" s="28">
        <v>0.94052419354838712</v>
      </c>
      <c r="M24" s="28">
        <v>1.1290322580645162</v>
      </c>
      <c r="N24" s="47" t="s">
        <v>163</v>
      </c>
      <c r="O24" s="30">
        <v>6</v>
      </c>
      <c r="P24" s="30">
        <v>0</v>
      </c>
      <c r="Q24" s="30">
        <v>0</v>
      </c>
      <c r="R24" s="30">
        <v>5</v>
      </c>
      <c r="S24" s="30">
        <v>0</v>
      </c>
    </row>
    <row r="25" spans="1:19" ht="24.95" customHeight="1" x14ac:dyDescent="0.2">
      <c r="A25" s="22" t="s">
        <v>45</v>
      </c>
      <c r="B25" s="22" t="s">
        <v>64</v>
      </c>
      <c r="C25" s="26" t="s">
        <v>64</v>
      </c>
      <c r="D25" s="27">
        <v>3.572289156626506</v>
      </c>
      <c r="E25" s="27">
        <v>2.9506597819850833</v>
      </c>
      <c r="F25" s="27">
        <v>3.3984509466437176</v>
      </c>
      <c r="G25" s="27">
        <v>3.2263339070567985</v>
      </c>
      <c r="H25" s="27">
        <v>7.2874354561101553</v>
      </c>
      <c r="I25" s="27">
        <v>6.5005737234652896</v>
      </c>
      <c r="J25" s="28">
        <v>0.73400310967587601</v>
      </c>
      <c r="K25" s="28">
        <v>0.88781431334622829</v>
      </c>
      <c r="L25" s="28">
        <v>1.0139296187683284</v>
      </c>
      <c r="M25" s="28">
        <v>1.0483870967741935</v>
      </c>
      <c r="N25" s="122" t="s">
        <v>164</v>
      </c>
      <c r="O25" s="30">
        <v>0</v>
      </c>
      <c r="P25" s="30">
        <v>1</v>
      </c>
      <c r="Q25" s="30">
        <v>0</v>
      </c>
      <c r="R25" s="30">
        <v>1</v>
      </c>
      <c r="S25" s="30">
        <v>0</v>
      </c>
    </row>
    <row r="26" spans="1:19" ht="24.95" customHeight="1" x14ac:dyDescent="0.2">
      <c r="A26" s="22" t="s">
        <v>45</v>
      </c>
      <c r="B26" s="22" t="s">
        <v>65</v>
      </c>
      <c r="C26" s="26" t="s">
        <v>65</v>
      </c>
      <c r="D26" s="27">
        <v>6.0655594405594409</v>
      </c>
      <c r="E26" s="27">
        <v>5.6596736596736603</v>
      </c>
      <c r="F26" s="27">
        <v>2.9012237762237763</v>
      </c>
      <c r="G26" s="27">
        <v>2.7604895104895104</v>
      </c>
      <c r="H26" s="27">
        <v>8.9667832167832167</v>
      </c>
      <c r="I26" s="27">
        <v>8.5512820512820529</v>
      </c>
      <c r="J26" s="28">
        <v>0.87700307168498581</v>
      </c>
      <c r="K26" s="28">
        <v>0.84308755760368659</v>
      </c>
      <c r="L26" s="28">
        <v>1.0367823171148975</v>
      </c>
      <c r="M26" s="28">
        <v>1.1562228024369017</v>
      </c>
      <c r="N26" s="123" t="s">
        <v>163</v>
      </c>
      <c r="O26" s="30">
        <v>5</v>
      </c>
      <c r="P26" s="30">
        <v>0</v>
      </c>
      <c r="Q26" s="30">
        <v>0</v>
      </c>
      <c r="R26" s="30">
        <v>6</v>
      </c>
      <c r="S26" s="30">
        <v>0</v>
      </c>
    </row>
    <row r="27" spans="1:19" ht="24.95" customHeight="1" x14ac:dyDescent="0.2">
      <c r="A27" s="22" t="s">
        <v>45</v>
      </c>
      <c r="B27" s="22" t="s">
        <v>66</v>
      </c>
      <c r="C27" s="26" t="s">
        <v>66</v>
      </c>
      <c r="D27" s="27">
        <v>3.4950564971751414</v>
      </c>
      <c r="E27" s="27">
        <v>3.2161016949152543</v>
      </c>
      <c r="F27" s="27">
        <v>2.4936440677966103</v>
      </c>
      <c r="G27" s="27">
        <v>2.4989406779661016</v>
      </c>
      <c r="H27" s="27">
        <v>6.5607344632768365</v>
      </c>
      <c r="I27" s="27">
        <v>5.8633474576271185</v>
      </c>
      <c r="J27" s="28">
        <v>0.86393386152256291</v>
      </c>
      <c r="K27" s="28">
        <v>0.90263036455929857</v>
      </c>
      <c r="L27" s="28">
        <v>1</v>
      </c>
      <c r="M27" s="28">
        <v>1.1601906158357771</v>
      </c>
      <c r="N27" s="47" t="s">
        <v>163</v>
      </c>
      <c r="O27" s="30">
        <v>20</v>
      </c>
      <c r="P27" s="30">
        <v>0</v>
      </c>
      <c r="Q27" s="30">
        <v>0</v>
      </c>
      <c r="R27" s="30">
        <v>1</v>
      </c>
      <c r="S27" s="30">
        <v>0</v>
      </c>
    </row>
    <row r="28" spans="1:19" ht="24.95" customHeight="1" x14ac:dyDescent="0.2">
      <c r="A28" s="22" t="s">
        <v>45</v>
      </c>
      <c r="B28" s="22" t="s">
        <v>68</v>
      </c>
      <c r="C28" s="26" t="s">
        <v>68</v>
      </c>
      <c r="D28" s="27">
        <v>1.1631493506493507</v>
      </c>
      <c r="E28" s="27">
        <v>1.1934523809523812</v>
      </c>
      <c r="F28" s="27">
        <v>3.018668831168831</v>
      </c>
      <c r="G28" s="27">
        <v>2.8693181818181817</v>
      </c>
      <c r="H28" s="27">
        <v>4.1818181818181817</v>
      </c>
      <c r="I28" s="27">
        <v>4.062770562770563</v>
      </c>
      <c r="J28" s="28">
        <v>1.0244118952507768</v>
      </c>
      <c r="K28" s="28">
        <v>0.92186836518046711</v>
      </c>
      <c r="L28" s="28">
        <v>1.0278592375366569</v>
      </c>
      <c r="M28" s="28">
        <v>1</v>
      </c>
      <c r="N28" s="48"/>
      <c r="O28" s="30">
        <v>0</v>
      </c>
      <c r="P28" s="30">
        <v>0</v>
      </c>
      <c r="Q28" s="30">
        <v>0</v>
      </c>
      <c r="R28" s="30">
        <v>1</v>
      </c>
      <c r="S28" s="30">
        <v>0</v>
      </c>
    </row>
    <row r="29" spans="1:19" ht="24.95" customHeight="1" x14ac:dyDescent="0.2">
      <c r="A29" s="22" t="s">
        <v>45</v>
      </c>
      <c r="B29" s="22" t="s">
        <v>75</v>
      </c>
      <c r="C29" s="26" t="s">
        <v>75</v>
      </c>
      <c r="D29" s="27">
        <v>14.613636363636363</v>
      </c>
      <c r="E29" s="27">
        <v>9.9810606060606055</v>
      </c>
      <c r="F29" s="27">
        <v>6.0121212121212118</v>
      </c>
      <c r="G29" s="27">
        <v>4.041666666666667</v>
      </c>
      <c r="H29" s="27">
        <v>20.625757575757575</v>
      </c>
      <c r="I29" s="27">
        <v>14.022727272727273</v>
      </c>
      <c r="J29" s="28">
        <v>0.62380695119755092</v>
      </c>
      <c r="K29" s="28">
        <v>0.68164362519201227</v>
      </c>
      <c r="L29" s="28">
        <v>0.76331867057673508</v>
      </c>
      <c r="M29" s="28">
        <v>0.65432551319648091</v>
      </c>
      <c r="N29" s="50" t="s">
        <v>174</v>
      </c>
      <c r="O29" s="30">
        <v>0</v>
      </c>
      <c r="P29" s="30">
        <v>0</v>
      </c>
      <c r="Q29" s="30">
        <v>0</v>
      </c>
      <c r="R29" s="30">
        <v>4</v>
      </c>
      <c r="S29" s="30">
        <v>0</v>
      </c>
    </row>
    <row r="30" spans="1:19" ht="24.95" customHeight="1" x14ac:dyDescent="0.2">
      <c r="A30" s="22" t="s">
        <v>45</v>
      </c>
      <c r="B30" s="22" t="s">
        <v>69</v>
      </c>
      <c r="C30" s="26" t="s">
        <v>120</v>
      </c>
      <c r="D30" s="27">
        <v>3.64</v>
      </c>
      <c r="E30" s="27">
        <v>3.1298989898989902</v>
      </c>
      <c r="F30" s="27">
        <v>2.7884848484848486</v>
      </c>
      <c r="G30" s="27">
        <v>2.3558585858585861</v>
      </c>
      <c r="H30" s="27">
        <v>6.7187878787878788</v>
      </c>
      <c r="I30" s="27">
        <v>5.7263636363636365</v>
      </c>
      <c r="J30" s="28">
        <v>0.78733164983164983</v>
      </c>
      <c r="K30" s="28">
        <v>0.74174820613176784</v>
      </c>
      <c r="L30" s="28">
        <v>1.0002443792766373</v>
      </c>
      <c r="M30" s="28">
        <v>0.97360703812316718</v>
      </c>
      <c r="N30" s="50" t="s">
        <v>179</v>
      </c>
      <c r="O30" s="30">
        <v>0</v>
      </c>
      <c r="P30" s="30">
        <v>0</v>
      </c>
      <c r="Q30" s="30">
        <v>1</v>
      </c>
      <c r="R30" s="30">
        <v>2</v>
      </c>
      <c r="S30" s="30">
        <v>0</v>
      </c>
    </row>
    <row r="31" spans="1:19" ht="51" customHeight="1" x14ac:dyDescent="0.2">
      <c r="A31" s="22" t="s">
        <v>45</v>
      </c>
      <c r="B31" s="22" t="s">
        <v>70</v>
      </c>
      <c r="C31" s="26" t="s">
        <v>70</v>
      </c>
      <c r="D31" s="27">
        <v>5.2855750487329436</v>
      </c>
      <c r="E31" s="27">
        <v>6.8182261208577009</v>
      </c>
      <c r="F31" s="27">
        <v>2.2046783625730995</v>
      </c>
      <c r="G31" s="27">
        <v>2.7680311890838207</v>
      </c>
      <c r="H31" s="27">
        <v>7.4902534113060426</v>
      </c>
      <c r="I31" s="27">
        <v>9.5862573099415211</v>
      </c>
      <c r="J31" s="28">
        <v>1.281364129898332</v>
      </c>
      <c r="K31" s="28">
        <v>1.2113924050632912</v>
      </c>
      <c r="L31" s="28">
        <v>1.3041707396546107</v>
      </c>
      <c r="M31" s="28">
        <v>1.3577712609970674</v>
      </c>
      <c r="N31" s="124" t="s">
        <v>186</v>
      </c>
      <c r="O31" s="30">
        <v>0</v>
      </c>
      <c r="P31" s="30">
        <v>0</v>
      </c>
      <c r="Q31" s="30">
        <v>0</v>
      </c>
      <c r="R31" s="30">
        <v>1</v>
      </c>
      <c r="S31" s="30">
        <v>0</v>
      </c>
    </row>
    <row r="32" spans="1:19" ht="24.95" customHeight="1" x14ac:dyDescent="0.2">
      <c r="A32" s="22" t="s">
        <v>45</v>
      </c>
      <c r="B32" s="22" t="s">
        <v>72</v>
      </c>
      <c r="C32" s="26" t="s">
        <v>72</v>
      </c>
      <c r="D32" s="27">
        <v>3.4469820554649266</v>
      </c>
      <c r="E32" s="27">
        <v>2.9158238172920066</v>
      </c>
      <c r="F32" s="27">
        <v>3.2194127243066886</v>
      </c>
      <c r="G32" s="27">
        <v>3.6182707993474716</v>
      </c>
      <c r="H32" s="27">
        <v>6.6663947797716148</v>
      </c>
      <c r="I32" s="27">
        <v>6.5340946166394778</v>
      </c>
      <c r="J32" s="28">
        <v>0.77945492662473803</v>
      </c>
      <c r="K32" s="28">
        <v>0.98799845141308551</v>
      </c>
      <c r="L32" s="28">
        <v>0.98533724340175954</v>
      </c>
      <c r="M32" s="28">
        <v>1.3812316715542523</v>
      </c>
      <c r="N32" s="50" t="s">
        <v>187</v>
      </c>
      <c r="O32" s="30">
        <v>11</v>
      </c>
      <c r="P32" s="30">
        <v>0</v>
      </c>
      <c r="Q32" s="30">
        <v>0</v>
      </c>
      <c r="R32" s="30">
        <v>1</v>
      </c>
      <c r="S32" s="30">
        <v>0</v>
      </c>
    </row>
    <row r="33" spans="1:19" ht="24.95" customHeight="1" x14ac:dyDescent="0.2">
      <c r="A33" s="22" t="s">
        <v>45</v>
      </c>
      <c r="B33" s="22" t="s">
        <v>73</v>
      </c>
      <c r="C33" s="26" t="s">
        <v>73</v>
      </c>
      <c r="D33" s="27">
        <v>6.6061806656101423</v>
      </c>
      <c r="E33" s="27">
        <v>5.5043581616481774</v>
      </c>
      <c r="F33" s="27">
        <v>3.1327258320126781</v>
      </c>
      <c r="G33" s="27">
        <v>2.8046751188589538</v>
      </c>
      <c r="H33" s="27">
        <v>9.7389064976228212</v>
      </c>
      <c r="I33" s="27">
        <v>8.5467511885895409</v>
      </c>
      <c r="J33" s="28">
        <v>0.79003450375482043</v>
      </c>
      <c r="K33" s="28">
        <v>0.87372079552037074</v>
      </c>
      <c r="L33" s="28">
        <v>0.89560117302052789</v>
      </c>
      <c r="M33" s="28">
        <v>0.9362170087976539</v>
      </c>
      <c r="N33" s="50" t="s">
        <v>180</v>
      </c>
      <c r="O33" s="30">
        <v>3</v>
      </c>
      <c r="P33" s="30">
        <v>1</v>
      </c>
      <c r="Q33" s="30">
        <v>0</v>
      </c>
      <c r="R33" s="30">
        <v>2</v>
      </c>
      <c r="S33" s="30">
        <v>0</v>
      </c>
    </row>
    <row r="34" spans="1:19" ht="24.95" customHeight="1" x14ac:dyDescent="0.2">
      <c r="A34" s="22" t="s">
        <v>45</v>
      </c>
      <c r="B34" s="22" t="s">
        <v>74</v>
      </c>
      <c r="C34" s="26" t="s">
        <v>74</v>
      </c>
      <c r="D34" s="27">
        <v>4.1185141509433958</v>
      </c>
      <c r="E34" s="27">
        <v>3.4582350628930816</v>
      </c>
      <c r="F34" s="27">
        <v>2.5731132075471699</v>
      </c>
      <c r="G34" s="27">
        <v>2.3295990566037736</v>
      </c>
      <c r="H34" s="27">
        <v>6.6916273584905657</v>
      </c>
      <c r="I34" s="27">
        <v>5.9476218553459113</v>
      </c>
      <c r="J34" s="28">
        <v>0.7519771356980659</v>
      </c>
      <c r="K34" s="28">
        <v>0.84033333333333338</v>
      </c>
      <c r="L34" s="28">
        <v>0.97653958944281527</v>
      </c>
      <c r="M34" s="28">
        <v>1.0483870967741935</v>
      </c>
      <c r="N34" s="50" t="s">
        <v>181</v>
      </c>
      <c r="O34" s="30">
        <v>0</v>
      </c>
      <c r="P34" s="30">
        <v>0</v>
      </c>
      <c r="Q34" s="30">
        <v>0</v>
      </c>
      <c r="R34" s="30">
        <v>5</v>
      </c>
      <c r="S34" s="30">
        <v>0</v>
      </c>
    </row>
    <row r="35" spans="1:19" ht="24.95" customHeight="1" x14ac:dyDescent="0.2">
      <c r="A35" s="22" t="s">
        <v>45</v>
      </c>
      <c r="B35" s="22" t="s">
        <v>77</v>
      </c>
      <c r="C35" s="26" t="s">
        <v>77</v>
      </c>
      <c r="D35" s="27">
        <v>4.9700239808153475</v>
      </c>
      <c r="E35" s="27">
        <v>4.7317146282973619</v>
      </c>
      <c r="F35" s="27">
        <v>2.6258992805755397</v>
      </c>
      <c r="G35" s="27">
        <v>2.380695443645084</v>
      </c>
      <c r="H35" s="27">
        <v>7.5959232613908876</v>
      </c>
      <c r="I35" s="27">
        <v>7.1124100719424463</v>
      </c>
      <c r="J35" s="28">
        <v>0.82588805166846069</v>
      </c>
      <c r="K35" s="28">
        <v>0.85842175066312998</v>
      </c>
      <c r="L35" s="28">
        <v>1.2109720176730485</v>
      </c>
      <c r="M35" s="28">
        <v>1</v>
      </c>
      <c r="N35" s="50" t="s">
        <v>166</v>
      </c>
      <c r="O35" s="30">
        <v>4</v>
      </c>
      <c r="P35" s="30">
        <v>0</v>
      </c>
      <c r="Q35" s="30">
        <v>1</v>
      </c>
      <c r="R35" s="30">
        <v>0</v>
      </c>
      <c r="S35" s="30">
        <v>0</v>
      </c>
    </row>
    <row r="36" spans="1:19" ht="24.95" customHeight="1" x14ac:dyDescent="0.2">
      <c r="A36" s="22" t="s">
        <v>45</v>
      </c>
      <c r="B36" s="22" t="s">
        <v>78</v>
      </c>
      <c r="C36" s="26" t="s">
        <v>121</v>
      </c>
      <c r="D36" s="27">
        <v>4.0379366812227078</v>
      </c>
      <c r="E36" s="27">
        <v>4.4287117903930122</v>
      </c>
      <c r="F36" s="27">
        <v>1.7794759825327511</v>
      </c>
      <c r="G36" s="27">
        <v>1.5870633187772927</v>
      </c>
      <c r="H36" s="27">
        <v>5.8174126637554586</v>
      </c>
      <c r="I36" s="27">
        <v>6.1527838427947588</v>
      </c>
      <c r="J36" s="28">
        <v>1.0187386229789057</v>
      </c>
      <c r="K36" s="28">
        <v>0.82098525989138871</v>
      </c>
      <c r="L36" s="28">
        <v>1.2303519061583577</v>
      </c>
      <c r="M36" s="28">
        <v>1.1598240469208212</v>
      </c>
      <c r="N36" s="51" t="s">
        <v>167</v>
      </c>
      <c r="O36" s="30">
        <v>1</v>
      </c>
      <c r="P36" s="30">
        <v>0</v>
      </c>
      <c r="Q36" s="30">
        <v>0</v>
      </c>
      <c r="R36" s="30">
        <v>3</v>
      </c>
      <c r="S36" s="30">
        <v>0</v>
      </c>
    </row>
    <row r="37" spans="1:19" ht="15" customHeight="1" x14ac:dyDescent="0.2">
      <c r="C37" s="85" t="s">
        <v>122</v>
      </c>
      <c r="D37" s="86"/>
      <c r="E37" s="86"/>
      <c r="F37" s="86"/>
      <c r="G37" s="86"/>
      <c r="H37" s="87"/>
      <c r="I37" s="87"/>
      <c r="J37" s="87"/>
      <c r="K37" s="87"/>
      <c r="L37" s="87"/>
      <c r="M37" s="87"/>
      <c r="N37" s="87"/>
      <c r="O37" s="87"/>
      <c r="P37" s="86"/>
      <c r="Q37" s="86"/>
      <c r="R37" s="86"/>
      <c r="S37" s="86"/>
    </row>
    <row r="38" spans="1:19" ht="24.95" customHeight="1" x14ac:dyDescent="0.2">
      <c r="A38" s="22" t="s">
        <v>81</v>
      </c>
      <c r="B38" s="22" t="s">
        <v>83</v>
      </c>
      <c r="C38" s="26" t="s">
        <v>83</v>
      </c>
      <c r="D38" s="27">
        <v>5.3844902386117139</v>
      </c>
      <c r="E38" s="27">
        <v>4.8564714389009396</v>
      </c>
      <c r="F38" s="27">
        <v>2.3416485900216921</v>
      </c>
      <c r="G38" s="27">
        <v>2.1030368763557483</v>
      </c>
      <c r="H38" s="27">
        <v>7.7261388286334061</v>
      </c>
      <c r="I38" s="27">
        <v>6.9595083152566879</v>
      </c>
      <c r="J38" s="28">
        <v>0.87218726973870653</v>
      </c>
      <c r="K38" s="28">
        <v>0.86932972241029116</v>
      </c>
      <c r="L38" s="28">
        <v>0.94515810276679846</v>
      </c>
      <c r="M38" s="28">
        <v>0.96041055718475077</v>
      </c>
      <c r="N38" s="50"/>
      <c r="O38" s="30">
        <v>0</v>
      </c>
      <c r="P38" s="30">
        <v>0</v>
      </c>
      <c r="Q38" s="30">
        <v>0</v>
      </c>
      <c r="R38" s="30">
        <v>0</v>
      </c>
      <c r="S38" s="30">
        <v>0</v>
      </c>
    </row>
    <row r="39" spans="1:19" ht="24.95" customHeight="1" x14ac:dyDescent="0.2">
      <c r="A39" s="22" t="s">
        <v>81</v>
      </c>
      <c r="B39" s="22" t="s">
        <v>84</v>
      </c>
      <c r="C39" s="26" t="s">
        <v>84</v>
      </c>
      <c r="D39" s="27">
        <v>3.741839762611276</v>
      </c>
      <c r="E39" s="27">
        <v>3.4018916913946589</v>
      </c>
      <c r="F39" s="27">
        <v>3.2908011869436202</v>
      </c>
      <c r="G39" s="27">
        <v>3.1631429277942633</v>
      </c>
      <c r="H39" s="27">
        <v>7.1606083086053411</v>
      </c>
      <c r="I39" s="27">
        <v>6.5650346191889231</v>
      </c>
      <c r="J39" s="28">
        <v>0.85071523619427813</v>
      </c>
      <c r="K39" s="28">
        <v>0.97217573221757325</v>
      </c>
      <c r="L39" s="28">
        <v>0.99533856722276737</v>
      </c>
      <c r="M39" s="28">
        <v>0.94839524275008147</v>
      </c>
      <c r="N39" s="51"/>
      <c r="O39" s="30">
        <v>0</v>
      </c>
      <c r="P39" s="30">
        <v>0</v>
      </c>
      <c r="Q39" s="30">
        <v>0</v>
      </c>
      <c r="R39" s="30">
        <v>5</v>
      </c>
      <c r="S39" s="30">
        <v>0</v>
      </c>
    </row>
    <row r="40" spans="1:19" ht="24.95" customHeight="1" x14ac:dyDescent="0.2">
      <c r="A40" s="22" t="s">
        <v>81</v>
      </c>
      <c r="B40" s="22" t="s">
        <v>85</v>
      </c>
      <c r="C40" s="26" t="s">
        <v>85</v>
      </c>
      <c r="D40" s="27">
        <v>5.68</v>
      </c>
      <c r="E40" s="27">
        <v>4.2337777777777781</v>
      </c>
      <c r="F40" s="27">
        <v>2.056</v>
      </c>
      <c r="G40" s="27">
        <v>1.768</v>
      </c>
      <c r="H40" s="27">
        <v>7.7359999999999998</v>
      </c>
      <c r="I40" s="27">
        <v>6.0017777777777788</v>
      </c>
      <c r="J40" s="28">
        <v>0.6492863720073665</v>
      </c>
      <c r="K40" s="28">
        <v>0.9447004608294931</v>
      </c>
      <c r="L40" s="28">
        <v>0.94941348973607043</v>
      </c>
      <c r="M40" s="28">
        <v>0.75074183976261133</v>
      </c>
      <c r="N40" s="50" t="s">
        <v>168</v>
      </c>
      <c r="O40" s="30">
        <v>12</v>
      </c>
      <c r="P40" s="30">
        <v>0</v>
      </c>
      <c r="Q40" s="30">
        <v>0</v>
      </c>
      <c r="R40" s="30">
        <v>1</v>
      </c>
      <c r="S40" s="30">
        <v>0</v>
      </c>
    </row>
    <row r="41" spans="1:19" ht="24.95" customHeight="1" x14ac:dyDescent="0.2">
      <c r="A41" s="22" t="s">
        <v>81</v>
      </c>
      <c r="B41" s="22" t="s">
        <v>87</v>
      </c>
      <c r="C41" s="26" t="s">
        <v>123</v>
      </c>
      <c r="D41" s="27">
        <v>7.2443082311733802</v>
      </c>
      <c r="E41" s="27">
        <v>6.6920607122008171</v>
      </c>
      <c r="F41" s="27">
        <v>4.0385288966725046</v>
      </c>
      <c r="G41" s="27">
        <v>3.4535901926444832</v>
      </c>
      <c r="H41" s="27">
        <v>13.839754816112084</v>
      </c>
      <c r="I41" s="27">
        <v>11.535843549328662</v>
      </c>
      <c r="J41" s="28">
        <v>0.87308931386661193</v>
      </c>
      <c r="K41" s="28">
        <v>0.85240847784200391</v>
      </c>
      <c r="L41" s="28">
        <v>0.99604105571847512</v>
      </c>
      <c r="M41" s="28">
        <v>0.85870104115022305</v>
      </c>
      <c r="N41" s="50"/>
      <c r="O41" s="30">
        <v>0</v>
      </c>
      <c r="P41" s="30">
        <v>0</v>
      </c>
      <c r="Q41" s="30">
        <v>0</v>
      </c>
      <c r="R41" s="30">
        <v>15</v>
      </c>
      <c r="S41" s="30">
        <v>0</v>
      </c>
    </row>
    <row r="42" spans="1:19" ht="24.95" customHeight="1" x14ac:dyDescent="0.2">
      <c r="A42" s="22" t="s">
        <v>81</v>
      </c>
      <c r="B42" s="22" t="s">
        <v>62</v>
      </c>
      <c r="C42" s="26" t="s">
        <v>124</v>
      </c>
      <c r="D42" s="27">
        <v>30.112385321100916</v>
      </c>
      <c r="E42" s="27">
        <v>24.571483180428132</v>
      </c>
      <c r="F42" s="27">
        <v>3.9816513761467891</v>
      </c>
      <c r="G42" s="27">
        <v>1.8165137614678899</v>
      </c>
      <c r="H42" s="27">
        <v>35.844036697247709</v>
      </c>
      <c r="I42" s="27">
        <v>27.099006116207949</v>
      </c>
      <c r="J42" s="28">
        <v>0.77147139319692426</v>
      </c>
      <c r="K42" s="28">
        <v>0.45622119815668205</v>
      </c>
      <c r="L42" s="28">
        <v>0.87860459433040072</v>
      </c>
      <c r="M42" s="28" t="s">
        <v>152</v>
      </c>
      <c r="N42" s="50" t="s">
        <v>169</v>
      </c>
      <c r="O42" s="30">
        <v>0</v>
      </c>
      <c r="P42" s="30">
        <v>0</v>
      </c>
      <c r="Q42" s="30">
        <v>0</v>
      </c>
      <c r="R42" s="30">
        <v>0</v>
      </c>
      <c r="S42" s="30">
        <v>0</v>
      </c>
    </row>
    <row r="43" spans="1:19" ht="24.95" customHeight="1" x14ac:dyDescent="0.2">
      <c r="A43" s="22" t="s">
        <v>81</v>
      </c>
      <c r="B43" s="22" t="s">
        <v>88</v>
      </c>
      <c r="C43" s="26" t="s">
        <v>88</v>
      </c>
      <c r="D43" s="27">
        <v>35.851485148514854</v>
      </c>
      <c r="E43" s="27">
        <v>34.220297029702969</v>
      </c>
      <c r="F43" s="27">
        <v>7.2029702970297027</v>
      </c>
      <c r="G43" s="27">
        <v>6.6287128712871288</v>
      </c>
      <c r="H43" s="27">
        <v>43.054455445544555</v>
      </c>
      <c r="I43" s="27">
        <v>40.849009900990097</v>
      </c>
      <c r="J43" s="28">
        <v>0.9585508002783576</v>
      </c>
      <c r="K43" s="28">
        <v>0.92496765847347995</v>
      </c>
      <c r="L43" s="28">
        <v>0.94995112414467253</v>
      </c>
      <c r="M43" s="28">
        <v>0.91495601173020524</v>
      </c>
      <c r="N43" s="51"/>
      <c r="O43" s="30">
        <v>0</v>
      </c>
      <c r="P43" s="30">
        <v>0</v>
      </c>
      <c r="Q43" s="30">
        <v>0</v>
      </c>
      <c r="R43" s="30">
        <v>0</v>
      </c>
      <c r="S43" s="30">
        <v>0</v>
      </c>
    </row>
    <row r="44" spans="1:19" ht="35.1" customHeight="1" x14ac:dyDescent="0.2">
      <c r="A44" s="22" t="s">
        <v>81</v>
      </c>
      <c r="B44" s="22" t="s">
        <v>75</v>
      </c>
      <c r="C44" s="26" t="s">
        <v>125</v>
      </c>
      <c r="D44" s="27">
        <v>19.307377049180328</v>
      </c>
      <c r="E44" s="27">
        <v>15.165983606557377</v>
      </c>
      <c r="F44" s="27">
        <v>5.7909836065573774</v>
      </c>
      <c r="G44" s="27">
        <v>6.057377049180328</v>
      </c>
      <c r="H44" s="27">
        <v>26.512295081967213</v>
      </c>
      <c r="I44" s="27">
        <v>22.514344262295083</v>
      </c>
      <c r="J44" s="28">
        <v>0.83170731707317069</v>
      </c>
      <c r="K44" s="28">
        <v>1.1764705882352942</v>
      </c>
      <c r="L44" s="28">
        <v>0.72531769305962857</v>
      </c>
      <c r="M44" s="28">
        <v>0.90615835777126097</v>
      </c>
      <c r="N44" s="50" t="s">
        <v>175</v>
      </c>
      <c r="O44" s="30">
        <v>0</v>
      </c>
      <c r="P44" s="30">
        <v>0</v>
      </c>
      <c r="Q44" s="30">
        <v>0</v>
      </c>
      <c r="R44" s="30">
        <v>1</v>
      </c>
      <c r="S44" s="30">
        <v>0</v>
      </c>
    </row>
    <row r="45" spans="1:19" ht="24.95" customHeight="1" x14ac:dyDescent="0.2">
      <c r="A45" s="22" t="s">
        <v>81</v>
      </c>
      <c r="B45" s="22" t="s">
        <v>77</v>
      </c>
      <c r="C45" s="26" t="s">
        <v>77</v>
      </c>
      <c r="D45" s="27">
        <v>4.6191904047976013</v>
      </c>
      <c r="E45" s="27">
        <v>3.9130434782608696</v>
      </c>
      <c r="F45" s="27">
        <v>3.6174412793603192</v>
      </c>
      <c r="G45" s="27">
        <v>3.2228885557221392</v>
      </c>
      <c r="H45" s="27">
        <v>8.2366316841579206</v>
      </c>
      <c r="I45" s="27">
        <v>7.1359320339830088</v>
      </c>
      <c r="J45" s="28">
        <v>0.861094933022714</v>
      </c>
      <c r="K45" s="28">
        <v>0.82332563510392609</v>
      </c>
      <c r="L45" s="28">
        <v>0.82954545454545459</v>
      </c>
      <c r="M45" s="28">
        <v>1.0629130966952267</v>
      </c>
      <c r="N45" s="47"/>
      <c r="O45" s="30">
        <v>2</v>
      </c>
      <c r="P45" s="30">
        <v>0</v>
      </c>
      <c r="Q45" s="30">
        <v>0</v>
      </c>
      <c r="R45" s="30">
        <v>0</v>
      </c>
      <c r="S45" s="30">
        <v>0</v>
      </c>
    </row>
    <row r="46" spans="1:19" ht="24.95" customHeight="1" x14ac:dyDescent="0.2">
      <c r="A46" s="22" t="s">
        <v>81</v>
      </c>
      <c r="B46" s="22" t="s">
        <v>82</v>
      </c>
      <c r="C46" s="26" t="s">
        <v>82</v>
      </c>
      <c r="D46" s="27">
        <v>7.1156862745098035</v>
      </c>
      <c r="E46" s="27">
        <v>6.6882352941176473</v>
      </c>
      <c r="F46" s="27">
        <v>4.5352941176470587</v>
      </c>
      <c r="G46" s="27">
        <v>3.4333986928104574</v>
      </c>
      <c r="H46" s="27">
        <v>11.870588235294118</v>
      </c>
      <c r="I46" s="27">
        <v>10.837320261437908</v>
      </c>
      <c r="J46" s="28">
        <v>0.89880952380952384</v>
      </c>
      <c r="K46" s="28">
        <v>0.79247905170651944</v>
      </c>
      <c r="L46" s="28">
        <v>1.0084496693607641</v>
      </c>
      <c r="M46" s="28">
        <v>0.67228739002932547</v>
      </c>
      <c r="N46" s="51" t="s">
        <v>170</v>
      </c>
      <c r="O46" s="30">
        <v>0</v>
      </c>
      <c r="P46" s="30">
        <v>0</v>
      </c>
      <c r="Q46" s="30">
        <v>0</v>
      </c>
      <c r="R46" s="30">
        <v>2</v>
      </c>
      <c r="S46" s="30">
        <v>0</v>
      </c>
    </row>
    <row r="47" spans="1:19" ht="24.95" customHeight="1" x14ac:dyDescent="0.2">
      <c r="A47" s="22" t="s">
        <v>81</v>
      </c>
      <c r="B47" s="22" t="s">
        <v>86</v>
      </c>
      <c r="C47" s="26" t="s">
        <v>126</v>
      </c>
      <c r="D47" s="27">
        <v>19.920245398773005</v>
      </c>
      <c r="E47" s="27">
        <v>16.624233128834355</v>
      </c>
      <c r="F47" s="27">
        <v>15.058282208588958</v>
      </c>
      <c r="G47" s="27">
        <v>9.1411042944785272</v>
      </c>
      <c r="H47" s="27">
        <v>34.978527607361961</v>
      </c>
      <c r="I47" s="27">
        <v>25.765337423312882</v>
      </c>
      <c r="J47" s="28">
        <v>0.73172375070185292</v>
      </c>
      <c r="K47" s="28">
        <v>0.69499155880697805</v>
      </c>
      <c r="L47" s="28">
        <v>1.0587803085966201</v>
      </c>
      <c r="M47" s="28">
        <v>0.37638376383763839</v>
      </c>
      <c r="N47" s="50" t="s">
        <v>165</v>
      </c>
      <c r="O47" s="30">
        <v>0</v>
      </c>
      <c r="P47" s="30">
        <v>0</v>
      </c>
      <c r="Q47" s="30">
        <v>0</v>
      </c>
      <c r="R47" s="30">
        <v>0</v>
      </c>
      <c r="S47" s="30">
        <v>0</v>
      </c>
    </row>
    <row r="48" spans="1:19" ht="24.95" customHeight="1" x14ac:dyDescent="0.2">
      <c r="A48" s="22" t="s">
        <v>81</v>
      </c>
      <c r="B48" s="22" t="s">
        <v>91</v>
      </c>
      <c r="C48" s="26" t="s">
        <v>127</v>
      </c>
      <c r="D48" s="27">
        <v>3.6048088779284835</v>
      </c>
      <c r="E48" s="27">
        <v>3.2953144266337855</v>
      </c>
      <c r="F48" s="27">
        <v>2.6991368680641186</v>
      </c>
      <c r="G48" s="27">
        <v>2.5231196054254008</v>
      </c>
      <c r="H48" s="27">
        <v>6.7016029593094943</v>
      </c>
      <c r="I48" s="27">
        <v>6.1883477188655984</v>
      </c>
      <c r="J48" s="28">
        <v>0.86575414582784949</v>
      </c>
      <c r="K48" s="28">
        <v>0.97660915726609154</v>
      </c>
      <c r="L48" s="28">
        <v>1.00390625</v>
      </c>
      <c r="M48" s="28">
        <v>0.84237536656891498</v>
      </c>
      <c r="N48" s="50"/>
      <c r="O48" s="30">
        <v>0</v>
      </c>
      <c r="P48" s="30">
        <v>0</v>
      </c>
      <c r="Q48" s="30">
        <v>1</v>
      </c>
      <c r="R48" s="30">
        <v>3</v>
      </c>
      <c r="S48" s="30">
        <v>0</v>
      </c>
    </row>
    <row r="49" spans="1:19" ht="24.95" customHeight="1" x14ac:dyDescent="0.2">
      <c r="A49" s="22" t="s">
        <v>81</v>
      </c>
      <c r="B49" s="22" t="s">
        <v>92</v>
      </c>
      <c r="C49" s="26" t="s">
        <v>128</v>
      </c>
      <c r="D49" s="27">
        <v>4.9738805970149258</v>
      </c>
      <c r="E49" s="27">
        <v>3.5871890547263678</v>
      </c>
      <c r="F49" s="27">
        <v>2.9514925373134329</v>
      </c>
      <c r="G49" s="27">
        <v>3.0594278606965175</v>
      </c>
      <c r="H49" s="27">
        <v>8.6194029850746272</v>
      </c>
      <c r="I49" s="27">
        <v>7.1801990049751243</v>
      </c>
      <c r="J49" s="28">
        <v>0.63603233023020844</v>
      </c>
      <c r="K49" s="28">
        <v>0.97671937267000897</v>
      </c>
      <c r="L49" s="28">
        <v>0.9134897360703812</v>
      </c>
      <c r="M49" s="28">
        <v>1.1505139500734214</v>
      </c>
      <c r="N49" s="50" t="s">
        <v>171</v>
      </c>
      <c r="O49" s="30">
        <v>5</v>
      </c>
      <c r="P49" s="30">
        <v>0</v>
      </c>
      <c r="Q49" s="30">
        <v>0</v>
      </c>
      <c r="R49" s="30">
        <v>2</v>
      </c>
      <c r="S49" s="30">
        <v>0</v>
      </c>
    </row>
    <row r="50" spans="1:19" ht="24.95" customHeight="1" x14ac:dyDescent="0.2">
      <c r="A50" s="22" t="s">
        <v>81</v>
      </c>
      <c r="B50" s="22" t="s">
        <v>93</v>
      </c>
      <c r="C50" s="26" t="s">
        <v>129</v>
      </c>
      <c r="D50" s="27">
        <v>3.6899766899766901</v>
      </c>
      <c r="E50" s="27">
        <v>2.8147824397824395</v>
      </c>
      <c r="F50" s="27">
        <v>3.1998834498834499</v>
      </c>
      <c r="G50" s="27">
        <v>3.0891608391608392</v>
      </c>
      <c r="H50" s="27">
        <v>6.88986013986014</v>
      </c>
      <c r="I50" s="27">
        <v>6.0886752136752129</v>
      </c>
      <c r="J50" s="28">
        <v>0.69112614714574583</v>
      </c>
      <c r="K50" s="28">
        <v>0.95152394775036286</v>
      </c>
      <c r="L50" s="28">
        <v>0.91300097751710652</v>
      </c>
      <c r="M50" s="28">
        <v>0.98875855327468232</v>
      </c>
      <c r="N50" s="47" t="s">
        <v>182</v>
      </c>
      <c r="O50" s="30">
        <v>4</v>
      </c>
      <c r="P50" s="30">
        <v>0</v>
      </c>
      <c r="Q50" s="30">
        <v>0</v>
      </c>
      <c r="R50" s="30">
        <v>9</v>
      </c>
      <c r="S50" s="30">
        <v>0</v>
      </c>
    </row>
    <row r="51" spans="1:19" ht="24.95" customHeight="1" x14ac:dyDescent="0.2">
      <c r="A51" s="22" t="s">
        <v>81</v>
      </c>
      <c r="B51" s="22" t="s">
        <v>94</v>
      </c>
      <c r="C51" s="26" t="s">
        <v>130</v>
      </c>
      <c r="D51" s="27">
        <v>3.9335891381345927</v>
      </c>
      <c r="E51" s="27">
        <v>3.3426800472255018</v>
      </c>
      <c r="F51" s="27">
        <v>3.2526564344746163</v>
      </c>
      <c r="G51" s="27">
        <v>3.1269185360094451</v>
      </c>
      <c r="H51" s="27">
        <v>7.1862455726092094</v>
      </c>
      <c r="I51" s="27">
        <v>6.469598583234947</v>
      </c>
      <c r="J51" s="28">
        <v>0.78819707634001079</v>
      </c>
      <c r="K51" s="28">
        <v>0.91974595842956119</v>
      </c>
      <c r="L51" s="28">
        <v>0.98875855327468232</v>
      </c>
      <c r="M51" s="28">
        <v>1.0317693059628543</v>
      </c>
      <c r="N51" s="50" t="s">
        <v>164</v>
      </c>
      <c r="O51" s="30">
        <v>0</v>
      </c>
      <c r="P51" s="30">
        <v>0</v>
      </c>
      <c r="Q51" s="30">
        <v>0</v>
      </c>
      <c r="R51" s="30">
        <v>4</v>
      </c>
      <c r="S51" s="30">
        <v>0</v>
      </c>
    </row>
    <row r="52" spans="1:19" ht="24.95" customHeight="1" x14ac:dyDescent="0.2">
      <c r="A52" s="22" t="s">
        <v>81</v>
      </c>
      <c r="B52" s="22" t="s">
        <v>95</v>
      </c>
      <c r="C52" s="26" t="s">
        <v>131</v>
      </c>
      <c r="D52" s="27">
        <v>3.8720483250961006</v>
      </c>
      <c r="E52" s="27">
        <v>3.1832784184514002</v>
      </c>
      <c r="F52" s="27">
        <v>2.6779242174629325</v>
      </c>
      <c r="G52" s="27">
        <v>2.4917627677100493</v>
      </c>
      <c r="H52" s="27">
        <v>6.5499725425590327</v>
      </c>
      <c r="I52" s="27">
        <v>5.67504118616145</v>
      </c>
      <c r="J52" s="28">
        <v>0.74160839160839165</v>
      </c>
      <c r="K52" s="28">
        <v>0.93998153277931673</v>
      </c>
      <c r="L52" s="28">
        <v>1.0190615835777126</v>
      </c>
      <c r="M52" s="28">
        <v>0.91152073732718897</v>
      </c>
      <c r="N52" s="50" t="s">
        <v>172</v>
      </c>
      <c r="O52" s="30">
        <v>0</v>
      </c>
      <c r="P52" s="30">
        <v>0</v>
      </c>
      <c r="Q52" s="30">
        <v>0</v>
      </c>
      <c r="R52" s="30">
        <v>5</v>
      </c>
      <c r="S52" s="30">
        <v>0</v>
      </c>
    </row>
    <row r="53" spans="1:19" ht="24.95" customHeight="1" x14ac:dyDescent="0.2">
      <c r="A53" s="22" t="s">
        <v>81</v>
      </c>
      <c r="B53" s="22" t="s">
        <v>96</v>
      </c>
      <c r="C53" s="26" t="s">
        <v>132</v>
      </c>
      <c r="D53" s="27">
        <v>4.1908975979772443</v>
      </c>
      <c r="E53" s="27">
        <v>3.3789506953223767</v>
      </c>
      <c r="F53" s="27">
        <v>3.04551201011378</v>
      </c>
      <c r="G53" s="27">
        <v>2.7048040455120099</v>
      </c>
      <c r="H53" s="27">
        <v>7.6826801517067</v>
      </c>
      <c r="I53" s="27">
        <v>6.457016434892541</v>
      </c>
      <c r="J53" s="28">
        <v>0.69873472949389182</v>
      </c>
      <c r="K53" s="28">
        <v>0.83757961783439494</v>
      </c>
      <c r="L53" s="28">
        <v>1.0471652003910068</v>
      </c>
      <c r="M53" s="28">
        <v>1.0161290322580645</v>
      </c>
      <c r="N53" s="50" t="s">
        <v>172</v>
      </c>
      <c r="O53" s="30">
        <v>2</v>
      </c>
      <c r="P53" s="30">
        <v>0</v>
      </c>
      <c r="Q53" s="30">
        <v>0</v>
      </c>
      <c r="R53" s="30">
        <v>4</v>
      </c>
      <c r="S53" s="30">
        <v>0</v>
      </c>
    </row>
    <row r="54" spans="1:19" ht="24.95" customHeight="1" x14ac:dyDescent="0.2">
      <c r="A54" s="22" t="s">
        <v>81</v>
      </c>
      <c r="B54" s="22" t="s">
        <v>97</v>
      </c>
      <c r="C54" s="26" t="s">
        <v>133</v>
      </c>
      <c r="D54" s="27">
        <v>3.8699654775604144</v>
      </c>
      <c r="E54" s="27">
        <v>3.5420981971614891</v>
      </c>
      <c r="F54" s="27">
        <v>3.3901035673187572</v>
      </c>
      <c r="G54" s="27">
        <v>3.167337936325278</v>
      </c>
      <c r="H54" s="27">
        <v>7.2600690448791712</v>
      </c>
      <c r="I54" s="27">
        <v>6.7094361334867667</v>
      </c>
      <c r="J54" s="28">
        <v>0.85238603988604</v>
      </c>
      <c r="K54" s="28">
        <v>0.88351534061362458</v>
      </c>
      <c r="L54" s="28">
        <v>1.0591397849462363</v>
      </c>
      <c r="M54" s="28">
        <v>1.0297328119908766</v>
      </c>
      <c r="N54" s="50"/>
      <c r="O54" s="30">
        <v>0</v>
      </c>
      <c r="P54" s="30">
        <v>0</v>
      </c>
      <c r="Q54" s="30">
        <v>0</v>
      </c>
      <c r="R54" s="30">
        <v>0</v>
      </c>
      <c r="S54" s="30">
        <v>0</v>
      </c>
    </row>
    <row r="55" spans="1:19" ht="24.95" customHeight="1" x14ac:dyDescent="0.2">
      <c r="A55" s="22" t="s">
        <v>81</v>
      </c>
      <c r="B55" s="22" t="s">
        <v>90</v>
      </c>
      <c r="C55" s="26" t="s">
        <v>134</v>
      </c>
      <c r="D55" s="27">
        <v>3.9158227848101266</v>
      </c>
      <c r="E55" s="27">
        <v>3.3754219409282702</v>
      </c>
      <c r="F55" s="27">
        <v>2.7640295358649789</v>
      </c>
      <c r="G55" s="27">
        <v>2.7232067510548519</v>
      </c>
      <c r="H55" s="27">
        <v>7.3039029535864985</v>
      </c>
      <c r="I55" s="27">
        <v>6.4663502109704636</v>
      </c>
      <c r="J55" s="28">
        <v>0.7878934234886904</v>
      </c>
      <c r="K55" s="28">
        <v>0.87974051896207583</v>
      </c>
      <c r="L55" s="28">
        <v>1.0119745845552297</v>
      </c>
      <c r="M55" s="28">
        <v>1.2181951757071141</v>
      </c>
      <c r="N55" s="50" t="s">
        <v>183</v>
      </c>
      <c r="O55" s="30">
        <v>0</v>
      </c>
      <c r="P55" s="30">
        <v>0</v>
      </c>
      <c r="Q55" s="30">
        <v>0</v>
      </c>
      <c r="R55" s="30">
        <v>4</v>
      </c>
      <c r="S55" s="30">
        <v>0</v>
      </c>
    </row>
    <row r="56" spans="1:19" ht="60.75" customHeight="1" x14ac:dyDescent="0.2">
      <c r="A56" s="22" t="s">
        <v>81</v>
      </c>
      <c r="B56" s="22" t="s">
        <v>89</v>
      </c>
      <c r="C56" s="26" t="s">
        <v>135</v>
      </c>
      <c r="D56" s="27">
        <v>7.8146067415730336</v>
      </c>
      <c r="E56" s="27">
        <v>7.369225967540574</v>
      </c>
      <c r="F56" s="27">
        <v>4.2696629213483144</v>
      </c>
      <c r="G56" s="27">
        <v>2.691011235955056</v>
      </c>
      <c r="H56" s="27">
        <v>12.084269662921349</v>
      </c>
      <c r="I56" s="27">
        <v>10.06023720349563</v>
      </c>
      <c r="J56" s="28">
        <v>0.92013765278272219</v>
      </c>
      <c r="K56" s="28">
        <v>0.54192740926157701</v>
      </c>
      <c r="L56" s="28">
        <v>0.99010263929618769</v>
      </c>
      <c r="M56" s="28">
        <v>0.83724340175953083</v>
      </c>
      <c r="N56" s="51" t="s">
        <v>176</v>
      </c>
      <c r="O56" s="30">
        <v>0</v>
      </c>
      <c r="P56" s="30">
        <v>0</v>
      </c>
      <c r="Q56" s="30">
        <v>0</v>
      </c>
      <c r="R56" s="30">
        <v>2</v>
      </c>
      <c r="S56" s="30">
        <v>0</v>
      </c>
    </row>
    <row r="57" spans="1:19" x14ac:dyDescent="0.2">
      <c r="C57" s="31"/>
    </row>
    <row r="68" spans="14:19" x14ac:dyDescent="0.2">
      <c r="N68" s="33"/>
      <c r="O68" s="33"/>
      <c r="P68" s="33"/>
      <c r="Q68" s="33"/>
      <c r="R68" s="33"/>
      <c r="S68" s="33"/>
    </row>
  </sheetData>
  <mergeCells count="14">
    <mergeCell ref="L4:M4"/>
    <mergeCell ref="C6:S6"/>
    <mergeCell ref="C12:S12"/>
    <mergeCell ref="C37:S37"/>
    <mergeCell ref="C2:S2"/>
    <mergeCell ref="C3:C5"/>
    <mergeCell ref="D3:I3"/>
    <mergeCell ref="J3:M3"/>
    <mergeCell ref="N3:N4"/>
    <mergeCell ref="O3:S4"/>
    <mergeCell ref="D4:E4"/>
    <mergeCell ref="F4:G4"/>
    <mergeCell ref="H4:I4"/>
    <mergeCell ref="J4:K4"/>
  </mergeCells>
  <conditionalFormatting sqref="P1:S2 O7:O11 O13:O36 P57:S1048576 P6:S40 O38:O40 O56:S56 O41:S41">
    <cfRule type="cellIs" dxfId="5" priority="6" operator="greaterThan">
      <formula>0</formula>
    </cfRule>
  </conditionalFormatting>
  <conditionalFormatting sqref="J7:M11 J38:M56">
    <cfRule type="cellIs" dxfId="4" priority="4" stopIfTrue="1" operator="greaterThan">
      <formula>1.101</formula>
    </cfRule>
    <cfRule type="cellIs" dxfId="3" priority="5" stopIfTrue="1" operator="lessThan">
      <formula>0.8</formula>
    </cfRule>
  </conditionalFormatting>
  <conditionalFormatting sqref="J13:M36">
    <cfRule type="cellIs" dxfId="2" priority="2" stopIfTrue="1" operator="greaterThan">
      <formula>1.101</formula>
    </cfRule>
    <cfRule type="cellIs" dxfId="1" priority="3" stopIfTrue="1" operator="lessThan">
      <formula>0.8</formula>
    </cfRule>
  </conditionalFormatting>
  <conditionalFormatting sqref="O42:S55">
    <cfRule type="cellIs" dxfId="0" priority="1" operator="greaterThan">
      <formula>0</formula>
    </cfRule>
  </conditionalFormatting>
  <dataValidations count="1">
    <dataValidation operator="greaterThan" allowBlank="1" showInputMessage="1" showErrorMessage="1" sqref="N33 C56 C7:C45 C47:C53"/>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activeCell="C13" sqref="C13:D15"/>
    </sheetView>
  </sheetViews>
  <sheetFormatPr defaultRowHeight="15" x14ac:dyDescent="0.25"/>
  <cols>
    <col min="1" max="1" width="2.140625" style="34" customWidth="1"/>
    <col min="2" max="2" width="14.85546875" customWidth="1"/>
    <col min="3" max="6" width="21.5703125" customWidth="1"/>
    <col min="7" max="7" width="13.42578125" customWidth="1"/>
    <col min="8" max="8" width="2.5703125" customWidth="1"/>
    <col min="9" max="11" width="14.140625" customWidth="1"/>
  </cols>
  <sheetData>
    <row r="1" spans="1:11" ht="18.75" x14ac:dyDescent="0.3">
      <c r="B1" s="35" t="s">
        <v>136</v>
      </c>
      <c r="D1" s="36"/>
      <c r="F1" s="36" t="s">
        <v>154</v>
      </c>
    </row>
    <row r="2" spans="1:11" ht="15.75" thickBot="1" x14ac:dyDescent="0.3">
      <c r="B2" s="37"/>
    </row>
    <row r="3" spans="1:11" ht="15.75" thickBot="1" x14ac:dyDescent="0.3">
      <c r="B3" s="107" t="s">
        <v>137</v>
      </c>
      <c r="C3" s="108" t="s">
        <v>138</v>
      </c>
      <c r="D3" s="108" t="s">
        <v>139</v>
      </c>
      <c r="E3" s="108" t="s">
        <v>140</v>
      </c>
      <c r="F3" s="108" t="s">
        <v>141</v>
      </c>
      <c r="G3" s="110" t="s">
        <v>142</v>
      </c>
      <c r="I3" s="103" t="s">
        <v>143</v>
      </c>
      <c r="J3" s="104"/>
      <c r="K3" s="105"/>
    </row>
    <row r="4" spans="1:11" ht="15.75" thickBot="1" x14ac:dyDescent="0.3">
      <c r="B4" s="107"/>
      <c r="C4" s="108"/>
      <c r="D4" s="108"/>
      <c r="E4" s="108"/>
      <c r="F4" s="108"/>
      <c r="G4" s="110"/>
      <c r="I4" s="106" t="s">
        <v>103</v>
      </c>
      <c r="J4" s="106" t="s">
        <v>104</v>
      </c>
      <c r="K4" s="106" t="s">
        <v>105</v>
      </c>
    </row>
    <row r="5" spans="1:11" ht="15.75" thickBot="1" x14ac:dyDescent="0.3">
      <c r="B5" s="107"/>
      <c r="C5" s="109"/>
      <c r="D5" s="109"/>
      <c r="E5" s="109"/>
      <c r="F5" s="109"/>
      <c r="G5" s="110"/>
      <c r="I5" s="106"/>
      <c r="J5" s="106"/>
      <c r="K5" s="106"/>
    </row>
    <row r="6" spans="1:11" ht="15.75" thickBot="1" x14ac:dyDescent="0.3">
      <c r="A6" s="34" t="s">
        <v>33</v>
      </c>
      <c r="B6" s="38" t="s">
        <v>144</v>
      </c>
      <c r="C6" s="39">
        <v>0.79238919323793511</v>
      </c>
      <c r="D6" s="39">
        <v>0.96146245059288538</v>
      </c>
      <c r="E6" s="39">
        <v>0.96044792586054717</v>
      </c>
      <c r="F6" s="39">
        <v>0.95319148936170217</v>
      </c>
      <c r="G6" s="39">
        <v>0.90902505133190536</v>
      </c>
      <c r="I6" s="40">
        <v>4.7268905021173628</v>
      </c>
      <c r="J6" s="40">
        <v>3.2149500907441015</v>
      </c>
      <c r="K6" s="40">
        <v>8.0750075620084694</v>
      </c>
    </row>
    <row r="7" spans="1:11" ht="15.75" thickBot="1" x14ac:dyDescent="0.3">
      <c r="A7" s="34" t="s">
        <v>45</v>
      </c>
      <c r="B7" s="38" t="s">
        <v>145</v>
      </c>
      <c r="C7" s="39">
        <v>0.84426784927651821</v>
      </c>
      <c r="D7" s="39">
        <v>0.88399894060413453</v>
      </c>
      <c r="E7" s="39">
        <v>0.97030986890766879</v>
      </c>
      <c r="F7" s="39">
        <v>1.0442094849440426</v>
      </c>
      <c r="G7" s="39">
        <v>0.91406427942097235</v>
      </c>
      <c r="I7" s="40">
        <v>4.6867333548456482</v>
      </c>
      <c r="J7" s="40">
        <v>2.7973432289986015</v>
      </c>
      <c r="K7" s="40">
        <v>7.6361256319242754</v>
      </c>
    </row>
    <row r="8" spans="1:11" ht="15.75" thickBot="1" x14ac:dyDescent="0.3">
      <c r="A8" s="34" t="s">
        <v>81</v>
      </c>
      <c r="B8" s="38" t="s">
        <v>146</v>
      </c>
      <c r="C8" s="39">
        <v>0.79851063966336444</v>
      </c>
      <c r="D8" s="39">
        <v>0.86569491994328596</v>
      </c>
      <c r="E8" s="39">
        <v>0.95426798759131393</v>
      </c>
      <c r="F8" s="39">
        <v>0.93780577578288382</v>
      </c>
      <c r="G8" s="39">
        <v>0.86209377509794571</v>
      </c>
      <c r="I8" s="40">
        <v>4.8708414419423596</v>
      </c>
      <c r="J8" s="40">
        <v>3.0448908040651164</v>
      </c>
      <c r="K8" s="40">
        <v>8.1650650233219046</v>
      </c>
    </row>
    <row r="9" spans="1:11" ht="15.75" thickBot="1" x14ac:dyDescent="0.3">
      <c r="B9" s="38" t="s">
        <v>147</v>
      </c>
      <c r="C9" s="39">
        <v>0.82158707474203341</v>
      </c>
      <c r="D9" s="39">
        <v>0.88283024991885761</v>
      </c>
      <c r="E9" s="39">
        <v>0.96341414665470271</v>
      </c>
      <c r="F9" s="39">
        <v>0.99361065401651893</v>
      </c>
      <c r="G9" s="39">
        <v>0.8925290970751667</v>
      </c>
      <c r="I9" s="40">
        <v>4.7595735345735344</v>
      </c>
      <c r="J9" s="40">
        <v>2.9234117234117236</v>
      </c>
      <c r="K9" s="40">
        <v>7.8704212004212</v>
      </c>
    </row>
    <row r="11" spans="1:11" ht="18.75" x14ac:dyDescent="0.3">
      <c r="B11" s="35" t="s">
        <v>148</v>
      </c>
      <c r="F11" s="36" t="s">
        <v>154</v>
      </c>
    </row>
    <row r="12" spans="1:11" ht="15.75" thickBot="1" x14ac:dyDescent="0.3">
      <c r="B12" s="41"/>
      <c r="C12" s="42"/>
      <c r="D12" s="42"/>
      <c r="E12" s="42"/>
      <c r="F12" s="42"/>
      <c r="G12" s="42"/>
      <c r="H12" s="43"/>
      <c r="I12" s="42"/>
      <c r="J12" s="42"/>
      <c r="K12" s="42"/>
    </row>
    <row r="13" spans="1:11" ht="15.75" customHeight="1" thickBot="1" x14ac:dyDescent="0.3">
      <c r="B13" s="107" t="s">
        <v>137</v>
      </c>
      <c r="C13" s="108" t="s">
        <v>138</v>
      </c>
      <c r="D13" s="108" t="s">
        <v>139</v>
      </c>
      <c r="E13" s="108" t="s">
        <v>140</v>
      </c>
      <c r="F13" s="108" t="s">
        <v>141</v>
      </c>
      <c r="G13" s="110" t="s">
        <v>142</v>
      </c>
      <c r="I13" s="103" t="s">
        <v>143</v>
      </c>
      <c r="J13" s="104"/>
      <c r="K13" s="105"/>
    </row>
    <row r="14" spans="1:11" ht="15.75" thickBot="1" x14ac:dyDescent="0.3">
      <c r="B14" s="107"/>
      <c r="C14" s="108"/>
      <c r="D14" s="108"/>
      <c r="E14" s="108"/>
      <c r="F14" s="108"/>
      <c r="G14" s="110"/>
      <c r="I14" s="106" t="s">
        <v>103</v>
      </c>
      <c r="J14" s="106" t="s">
        <v>104</v>
      </c>
      <c r="K14" s="106" t="s">
        <v>105</v>
      </c>
    </row>
    <row r="15" spans="1:11" ht="15.75" thickBot="1" x14ac:dyDescent="0.3">
      <c r="B15" s="107"/>
      <c r="C15" s="109"/>
      <c r="D15" s="109"/>
      <c r="E15" s="109"/>
      <c r="F15" s="109"/>
      <c r="G15" s="110"/>
      <c r="I15" s="106"/>
      <c r="J15" s="106"/>
      <c r="K15" s="106"/>
    </row>
    <row r="16" spans="1:11" ht="15.75" thickBot="1" x14ac:dyDescent="0.3">
      <c r="A16" s="34" t="s">
        <v>33</v>
      </c>
      <c r="B16" s="38" t="s">
        <v>144</v>
      </c>
      <c r="C16" s="39">
        <v>0.79238919323793511</v>
      </c>
      <c r="D16" s="39">
        <v>0.96146245059288538</v>
      </c>
      <c r="E16" s="39">
        <v>0.96044792586054717</v>
      </c>
      <c r="F16" s="39">
        <v>0.95319148936170217</v>
      </c>
      <c r="G16" s="39">
        <v>0.90902505133190536</v>
      </c>
      <c r="I16" s="40">
        <v>4.7268905021173628</v>
      </c>
      <c r="J16" s="40">
        <v>3.2149500907441015</v>
      </c>
      <c r="K16" s="40">
        <v>8.0750075620084694</v>
      </c>
    </row>
    <row r="17" spans="1:11" ht="15.75" thickBot="1" x14ac:dyDescent="0.3">
      <c r="A17" s="34" t="s">
        <v>45</v>
      </c>
      <c r="B17" s="38" t="s">
        <v>145</v>
      </c>
      <c r="C17" s="39">
        <v>0.83855073447565387</v>
      </c>
      <c r="D17" s="39">
        <v>0.88203317261206038</v>
      </c>
      <c r="E17" s="39">
        <v>0.97073413056830093</v>
      </c>
      <c r="F17" s="39">
        <v>1.0631706786542923</v>
      </c>
      <c r="G17" s="39">
        <v>0.91529138183970127</v>
      </c>
      <c r="I17" s="40">
        <v>4.5486163159411941</v>
      </c>
      <c r="J17" s="40">
        <v>2.6971449505140765</v>
      </c>
      <c r="K17" s="40">
        <v>7.3807064956279431</v>
      </c>
    </row>
    <row r="18" spans="1:11" ht="15.75" thickBot="1" x14ac:dyDescent="0.3">
      <c r="A18" s="34" t="s">
        <v>81</v>
      </c>
      <c r="B18" s="38" t="s">
        <v>146</v>
      </c>
      <c r="C18" s="39">
        <v>0.78688119969446446</v>
      </c>
      <c r="D18" s="39">
        <v>0.88618326552557025</v>
      </c>
      <c r="E18" s="39">
        <v>0.96038625935875765</v>
      </c>
      <c r="F18" s="39">
        <v>0.97686649586391894</v>
      </c>
      <c r="G18" s="39">
        <v>0.86764496802043733</v>
      </c>
      <c r="I18" s="40">
        <v>4.1997846386532514</v>
      </c>
      <c r="J18" s="40">
        <v>2.8842391661734728</v>
      </c>
      <c r="K18" s="40">
        <v>7.3338807785888074</v>
      </c>
    </row>
    <row r="19" spans="1:11" ht="15.75" thickBot="1" x14ac:dyDescent="0.3">
      <c r="B19" s="38" t="s">
        <v>147</v>
      </c>
      <c r="C19" s="39">
        <v>0.81430915592750874</v>
      </c>
      <c r="D19" s="39">
        <v>0.88283024991885761</v>
      </c>
      <c r="E19" s="39">
        <v>0.9660900503005766</v>
      </c>
      <c r="F19" s="39">
        <v>1.0179721559002615</v>
      </c>
      <c r="G19" s="39">
        <v>0.8925290970751667</v>
      </c>
      <c r="I19" s="40">
        <v>4.428716276349582</v>
      </c>
      <c r="J19" s="40">
        <v>2.8130196811350978</v>
      </c>
      <c r="K19" s="40">
        <v>7.4209658758613672</v>
      </c>
    </row>
    <row r="21" spans="1:11" ht="18.75" x14ac:dyDescent="0.3">
      <c r="B21" s="35" t="s">
        <v>149</v>
      </c>
      <c r="F21" s="36" t="s">
        <v>154</v>
      </c>
    </row>
    <row r="22" spans="1:11" ht="15.75" thickBot="1" x14ac:dyDescent="0.3">
      <c r="B22" s="41"/>
      <c r="C22" s="42"/>
      <c r="D22" s="42"/>
      <c r="E22" s="42"/>
      <c r="F22" s="42"/>
      <c r="G22" s="42"/>
      <c r="H22" s="43"/>
      <c r="I22" s="42"/>
      <c r="J22" s="42"/>
      <c r="K22" s="42"/>
    </row>
    <row r="23" spans="1:11" ht="15.75" customHeight="1" thickBot="1" x14ac:dyDescent="0.3">
      <c r="B23" s="107" t="s">
        <v>137</v>
      </c>
      <c r="C23" s="108" t="s">
        <v>138</v>
      </c>
      <c r="D23" s="108" t="s">
        <v>139</v>
      </c>
      <c r="E23" s="108" t="s">
        <v>140</v>
      </c>
      <c r="F23" s="108" t="s">
        <v>141</v>
      </c>
      <c r="G23" s="110" t="s">
        <v>142</v>
      </c>
      <c r="I23" s="103" t="s">
        <v>143</v>
      </c>
      <c r="J23" s="104"/>
      <c r="K23" s="105"/>
    </row>
    <row r="24" spans="1:11" ht="15.75" thickBot="1" x14ac:dyDescent="0.3">
      <c r="B24" s="107"/>
      <c r="C24" s="108"/>
      <c r="D24" s="108"/>
      <c r="E24" s="108"/>
      <c r="F24" s="108"/>
      <c r="G24" s="110"/>
      <c r="I24" s="106" t="s">
        <v>103</v>
      </c>
      <c r="J24" s="106" t="s">
        <v>104</v>
      </c>
      <c r="K24" s="106" t="s">
        <v>105</v>
      </c>
    </row>
    <row r="25" spans="1:11" ht="15.75" thickBot="1" x14ac:dyDescent="0.3">
      <c r="B25" s="107"/>
      <c r="C25" s="109"/>
      <c r="D25" s="109"/>
      <c r="E25" s="109"/>
      <c r="F25" s="109"/>
      <c r="G25" s="110"/>
      <c r="I25" s="106"/>
      <c r="J25" s="106"/>
      <c r="K25" s="106"/>
    </row>
    <row r="26" spans="1:11" ht="15.75" thickBot="1" x14ac:dyDescent="0.3">
      <c r="A26" s="34" t="s">
        <v>33</v>
      </c>
      <c r="B26" s="38" t="s">
        <v>144</v>
      </c>
      <c r="C26" s="39" t="s">
        <v>152</v>
      </c>
      <c r="D26" s="39" t="s">
        <v>152</v>
      </c>
      <c r="E26" s="39" t="s">
        <v>152</v>
      </c>
      <c r="F26" s="39" t="s">
        <v>152</v>
      </c>
      <c r="G26" s="39" t="s">
        <v>152</v>
      </c>
      <c r="I26" s="40" t="s">
        <v>152</v>
      </c>
      <c r="J26" s="40" t="s">
        <v>152</v>
      </c>
      <c r="K26" s="40" t="s">
        <v>152</v>
      </c>
    </row>
    <row r="27" spans="1:11" ht="15.75" thickBot="1" x14ac:dyDescent="0.3">
      <c r="A27" s="34" t="s">
        <v>45</v>
      </c>
      <c r="B27" s="38" t="s">
        <v>145</v>
      </c>
      <c r="C27" s="39">
        <v>0.87247107129525947</v>
      </c>
      <c r="D27" s="39">
        <v>0.88169216061185474</v>
      </c>
      <c r="E27" s="39">
        <v>0.94360269360269367</v>
      </c>
      <c r="F27" s="39">
        <v>0.88880742913000976</v>
      </c>
      <c r="G27" s="39">
        <v>0.89635177011926004</v>
      </c>
      <c r="I27" s="40">
        <v>8.0563463819691581</v>
      </c>
      <c r="J27" s="40">
        <v>3.2666073546856467</v>
      </c>
      <c r="K27" s="40">
        <v>11.322953736654805</v>
      </c>
    </row>
    <row r="28" spans="1:11" ht="15.75" thickBot="1" x14ac:dyDescent="0.3">
      <c r="A28" s="34" t="s">
        <v>81</v>
      </c>
      <c r="B28" s="38" t="s">
        <v>146</v>
      </c>
      <c r="C28" s="39">
        <v>0.76916051984545131</v>
      </c>
      <c r="D28" s="39">
        <v>0.77712952158693116</v>
      </c>
      <c r="E28" s="39">
        <v>0.89186544342507645</v>
      </c>
      <c r="F28" s="39">
        <v>0.55375552282768781</v>
      </c>
      <c r="G28" s="39">
        <v>0.77736123545210389</v>
      </c>
      <c r="I28" s="40">
        <v>16</v>
      </c>
      <c r="J28" s="40">
        <v>7.8210526315789473</v>
      </c>
      <c r="K28" s="40">
        <v>24.373684210526317</v>
      </c>
    </row>
    <row r="29" spans="1:11" ht="15.75" thickBot="1" x14ac:dyDescent="0.3">
      <c r="B29" s="38" t="s">
        <v>147</v>
      </c>
      <c r="C29" s="39">
        <v>0.82665004933271025</v>
      </c>
      <c r="D29" s="39">
        <v>0.82878734207108273</v>
      </c>
      <c r="E29" s="39">
        <v>0.92292145453360075</v>
      </c>
      <c r="F29" s="39">
        <v>0.72165074699975507</v>
      </c>
      <c r="G29" s="39">
        <v>0.84206025019147301</v>
      </c>
      <c r="I29" s="40">
        <v>10.063386524822695</v>
      </c>
      <c r="J29" s="40">
        <v>4.4173315602836878</v>
      </c>
      <c r="K29" s="40">
        <v>14.620345744680851</v>
      </c>
    </row>
    <row r="31" spans="1:11" ht="18.75" x14ac:dyDescent="0.3">
      <c r="B31" s="35" t="s">
        <v>150</v>
      </c>
      <c r="F31" s="36" t="s">
        <v>154</v>
      </c>
    </row>
    <row r="32" spans="1:11" ht="15.75" thickBot="1" x14ac:dyDescent="0.3">
      <c r="B32" s="41"/>
      <c r="C32" s="42"/>
      <c r="D32" s="42"/>
      <c r="E32" s="42"/>
      <c r="F32" s="42"/>
      <c r="G32" s="42"/>
      <c r="H32" s="43"/>
      <c r="I32" s="42"/>
      <c r="J32" s="42"/>
      <c r="K32" s="42"/>
    </row>
    <row r="33" spans="1:11" ht="15.75" customHeight="1" thickBot="1" x14ac:dyDescent="0.3">
      <c r="B33" s="107" t="s">
        <v>137</v>
      </c>
      <c r="C33" s="108" t="s">
        <v>138</v>
      </c>
      <c r="D33" s="108" t="s">
        <v>139</v>
      </c>
      <c r="E33" s="108" t="s">
        <v>140</v>
      </c>
      <c r="F33" s="108" t="s">
        <v>141</v>
      </c>
      <c r="G33" s="110" t="s">
        <v>142</v>
      </c>
      <c r="I33" s="103" t="s">
        <v>143</v>
      </c>
      <c r="J33" s="104"/>
      <c r="K33" s="105"/>
    </row>
    <row r="34" spans="1:11" ht="15.75" thickBot="1" x14ac:dyDescent="0.3">
      <c r="B34" s="107"/>
      <c r="C34" s="108"/>
      <c r="D34" s="108"/>
      <c r="E34" s="108"/>
      <c r="F34" s="108"/>
      <c r="G34" s="110"/>
      <c r="I34" s="106" t="s">
        <v>103</v>
      </c>
      <c r="J34" s="106" t="s">
        <v>104</v>
      </c>
      <c r="K34" s="106" t="s">
        <v>105</v>
      </c>
    </row>
    <row r="35" spans="1:11" ht="15.75" thickBot="1" x14ac:dyDescent="0.3">
      <c r="B35" s="107"/>
      <c r="C35" s="109"/>
      <c r="D35" s="109"/>
      <c r="E35" s="109"/>
      <c r="F35" s="109"/>
      <c r="G35" s="110"/>
      <c r="I35" s="106"/>
      <c r="J35" s="106"/>
      <c r="K35" s="106"/>
    </row>
    <row r="36" spans="1:11" ht="15.75" thickBot="1" x14ac:dyDescent="0.3">
      <c r="A36" s="34" t="s">
        <v>33</v>
      </c>
      <c r="B36" s="38" t="s">
        <v>144</v>
      </c>
      <c r="C36" s="39" t="s">
        <v>152</v>
      </c>
      <c r="D36" s="39" t="s">
        <v>152</v>
      </c>
      <c r="E36" s="39" t="s">
        <v>152</v>
      </c>
      <c r="F36" s="39" t="s">
        <v>152</v>
      </c>
      <c r="G36" s="39" t="s">
        <v>152</v>
      </c>
      <c r="I36" s="40" t="s">
        <v>152</v>
      </c>
      <c r="J36" s="40" t="s">
        <v>152</v>
      </c>
      <c r="K36" s="40" t="s">
        <v>152</v>
      </c>
    </row>
    <row r="37" spans="1:11" ht="15.75" thickBot="1" x14ac:dyDescent="0.3">
      <c r="A37" s="34" t="s">
        <v>45</v>
      </c>
      <c r="B37" s="38" t="s">
        <v>145</v>
      </c>
      <c r="C37" s="39">
        <v>0.91117494337955052</v>
      </c>
      <c r="D37" s="39">
        <v>0.91133004926108374</v>
      </c>
      <c r="E37" s="39">
        <v>1.0389187428757531</v>
      </c>
      <c r="F37" s="39">
        <v>0.9687039764359352</v>
      </c>
      <c r="G37" s="39">
        <v>0.92149733962938296</v>
      </c>
      <c r="I37" s="40">
        <v>3.4959192439862545</v>
      </c>
      <c r="J37" s="40">
        <v>4.079252577319588</v>
      </c>
      <c r="K37" s="40">
        <v>8.1982388316151216</v>
      </c>
    </row>
    <row r="38" spans="1:11" ht="15.75" thickBot="1" x14ac:dyDescent="0.3">
      <c r="A38" s="34" t="s">
        <v>81</v>
      </c>
      <c r="B38" s="38" t="s">
        <v>146</v>
      </c>
      <c r="C38" s="39">
        <v>0.94230286603423175</v>
      </c>
      <c r="D38" s="39">
        <v>0.66680725432307042</v>
      </c>
      <c r="E38" s="39">
        <v>0.96142298561653416</v>
      </c>
      <c r="F38" s="39">
        <v>0.87609970674486803</v>
      </c>
      <c r="G38" s="39">
        <v>0.89925192519251917</v>
      </c>
      <c r="I38" s="40">
        <v>14.738677536231883</v>
      </c>
      <c r="J38" s="40">
        <v>3.7717391304347827</v>
      </c>
      <c r="K38" s="40">
        <v>18.510416666666664</v>
      </c>
    </row>
    <row r="39" spans="1:11" ht="15.75" thickBot="1" x14ac:dyDescent="0.3">
      <c r="B39" s="38" t="s">
        <v>147</v>
      </c>
      <c r="C39" s="39">
        <v>0.93132000207894805</v>
      </c>
      <c r="D39" s="39">
        <v>0.82117866583735033</v>
      </c>
      <c r="E39" s="39">
        <v>0.98467966573816157</v>
      </c>
      <c r="F39" s="39">
        <v>0.93774509803921569</v>
      </c>
      <c r="G39" s="39">
        <v>0.90985901225700105</v>
      </c>
      <c r="I39" s="40">
        <v>7.1124708624708619</v>
      </c>
      <c r="J39" s="40">
        <v>3.9803321678321679</v>
      </c>
      <c r="K39" s="40">
        <v>11.515442890442889</v>
      </c>
    </row>
  </sheetData>
  <mergeCells count="40">
    <mergeCell ref="B33:B35"/>
    <mergeCell ref="C33:C35"/>
    <mergeCell ref="D33:D35"/>
    <mergeCell ref="E33:E35"/>
    <mergeCell ref="F33:F35"/>
    <mergeCell ref="G33:G35"/>
    <mergeCell ref="I13:K13"/>
    <mergeCell ref="I14:I15"/>
    <mergeCell ref="J14:J15"/>
    <mergeCell ref="K14:K15"/>
    <mergeCell ref="G23:G25"/>
    <mergeCell ref="I33:K33"/>
    <mergeCell ref="I34:I35"/>
    <mergeCell ref="J34:J35"/>
    <mergeCell ref="K34:K35"/>
    <mergeCell ref="I23:K23"/>
    <mergeCell ref="I24:I25"/>
    <mergeCell ref="J24:J25"/>
    <mergeCell ref="K24:K25"/>
    <mergeCell ref="B23:B25"/>
    <mergeCell ref="C23:C25"/>
    <mergeCell ref="D23:D25"/>
    <mergeCell ref="E23:E25"/>
    <mergeCell ref="F23:F25"/>
    <mergeCell ref="I3:K3"/>
    <mergeCell ref="I4:I5"/>
    <mergeCell ref="J4:J5"/>
    <mergeCell ref="K4:K5"/>
    <mergeCell ref="B13:B15"/>
    <mergeCell ref="C13:C15"/>
    <mergeCell ref="D13:D15"/>
    <mergeCell ref="E13:E15"/>
    <mergeCell ref="F13:F15"/>
    <mergeCell ref="G13:G15"/>
    <mergeCell ref="B3:B5"/>
    <mergeCell ref="C3:C5"/>
    <mergeCell ref="D3:D5"/>
    <mergeCell ref="E3:E5"/>
    <mergeCell ref="F3:F5"/>
    <mergeCell ref="G3: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selection activeCell="I48" sqref="I47:I48"/>
    </sheetView>
  </sheetViews>
  <sheetFormatPr defaultRowHeight="15" x14ac:dyDescent="0.25"/>
  <cols>
    <col min="1" max="1" width="2.140625" style="34" customWidth="1"/>
    <col min="2" max="2" width="14.85546875" customWidth="1"/>
    <col min="3" max="8" width="16.5703125" customWidth="1"/>
    <col min="9" max="11" width="14.140625" customWidth="1"/>
  </cols>
  <sheetData>
    <row r="1" spans="1:11" ht="18.75" x14ac:dyDescent="0.3">
      <c r="B1" s="35" t="s">
        <v>136</v>
      </c>
      <c r="D1" s="36"/>
      <c r="F1" s="36" t="s">
        <v>154</v>
      </c>
    </row>
    <row r="2" spans="1:11" ht="15.75" thickBot="1" x14ac:dyDescent="0.3">
      <c r="B2" s="37"/>
    </row>
    <row r="3" spans="1:11" ht="15.75" customHeight="1" thickBot="1" x14ac:dyDescent="0.3">
      <c r="B3" s="112" t="s">
        <v>137</v>
      </c>
      <c r="C3" s="114" t="s">
        <v>99</v>
      </c>
      <c r="D3" s="115"/>
      <c r="E3" s="115"/>
      <c r="F3" s="115"/>
      <c r="G3" s="115"/>
      <c r="H3" s="116"/>
    </row>
    <row r="4" spans="1:11" ht="15.75" thickBot="1" x14ac:dyDescent="0.3">
      <c r="B4" s="113"/>
      <c r="C4" s="117" t="s">
        <v>103</v>
      </c>
      <c r="D4" s="118"/>
      <c r="E4" s="117" t="s">
        <v>104</v>
      </c>
      <c r="F4" s="118"/>
      <c r="G4" s="117" t="s">
        <v>151</v>
      </c>
      <c r="H4" s="118"/>
    </row>
    <row r="5" spans="1:11" ht="15.75" thickBot="1" x14ac:dyDescent="0.3">
      <c r="B5" s="113"/>
      <c r="C5" s="44" t="s">
        <v>108</v>
      </c>
      <c r="D5" s="44" t="s">
        <v>109</v>
      </c>
      <c r="E5" s="44" t="s">
        <v>110</v>
      </c>
      <c r="F5" s="44" t="s">
        <v>109</v>
      </c>
      <c r="G5" s="44" t="s">
        <v>110</v>
      </c>
      <c r="H5" s="44" t="s">
        <v>109</v>
      </c>
    </row>
    <row r="6" spans="1:11" ht="15.75" thickBot="1" x14ac:dyDescent="0.3">
      <c r="A6" s="34" t="s">
        <v>33</v>
      </c>
      <c r="B6" s="38" t="s">
        <v>144</v>
      </c>
      <c r="C6" s="45">
        <v>5.5292498487598305</v>
      </c>
      <c r="D6" s="45">
        <v>4.7268905021173628</v>
      </c>
      <c r="E6" s="45">
        <v>3.3539019963702361</v>
      </c>
      <c r="F6" s="45">
        <v>3.2149500907441015</v>
      </c>
      <c r="G6" s="45">
        <v>8.8831518451300671</v>
      </c>
      <c r="H6" s="45">
        <v>8.0750075620084694</v>
      </c>
    </row>
    <row r="7" spans="1:11" ht="15.75" thickBot="1" x14ac:dyDescent="0.3">
      <c r="A7" s="34" t="s">
        <v>45</v>
      </c>
      <c r="B7" s="38" t="s">
        <v>145</v>
      </c>
      <c r="C7" s="45">
        <v>5.2442099602022161</v>
      </c>
      <c r="D7" s="45">
        <v>4.6867333548456482</v>
      </c>
      <c r="E7" s="45">
        <v>2.9728460793804454</v>
      </c>
      <c r="F7" s="45">
        <v>2.7973432289986015</v>
      </c>
      <c r="G7" s="45">
        <v>8.3540357104442293</v>
      </c>
      <c r="H7" s="45">
        <v>7.6361256319242754</v>
      </c>
    </row>
    <row r="8" spans="1:11" ht="15.75" thickBot="1" x14ac:dyDescent="0.3">
      <c r="A8" s="34" t="s">
        <v>81</v>
      </c>
      <c r="B8" s="38" t="s">
        <v>146</v>
      </c>
      <c r="C8" s="45">
        <v>5.6934791338461066</v>
      </c>
      <c r="D8" s="45">
        <v>4.8708414419423596</v>
      </c>
      <c r="E8" s="45">
        <v>3.418535507985049</v>
      </c>
      <c r="F8" s="45">
        <v>3.0448908040651164</v>
      </c>
      <c r="G8" s="45">
        <v>9.471202854230377</v>
      </c>
      <c r="H8" s="45">
        <v>8.1650650233219046</v>
      </c>
    </row>
    <row r="9" spans="1:11" ht="15.75" thickBot="1" x14ac:dyDescent="0.3">
      <c r="B9" s="38" t="s">
        <v>147</v>
      </c>
      <c r="C9" s="45">
        <v>5.4364279864279865</v>
      </c>
      <c r="D9" s="45">
        <v>4.7595735345735344</v>
      </c>
      <c r="E9" s="45">
        <v>3.171136071136071</v>
      </c>
      <c r="F9" s="45">
        <v>2.9234117234117236</v>
      </c>
      <c r="G9" s="45">
        <v>8.8181116181116188</v>
      </c>
      <c r="H9" s="45">
        <v>7.8704212004212</v>
      </c>
    </row>
    <row r="11" spans="1:11" ht="18.75" x14ac:dyDescent="0.3">
      <c r="B11" s="35" t="s">
        <v>148</v>
      </c>
      <c r="F11" s="36" t="s">
        <v>154</v>
      </c>
    </row>
    <row r="12" spans="1:11" ht="15.75" thickBot="1" x14ac:dyDescent="0.3">
      <c r="B12" s="41"/>
      <c r="C12" s="42"/>
      <c r="D12" s="42"/>
      <c r="E12" s="42"/>
      <c r="F12" s="42"/>
      <c r="G12" s="42"/>
      <c r="H12" s="43"/>
      <c r="I12" s="42"/>
      <c r="J12" s="42"/>
      <c r="K12" s="42"/>
    </row>
    <row r="13" spans="1:11" ht="15.75" customHeight="1" thickBot="1" x14ac:dyDescent="0.3">
      <c r="B13" s="112" t="s">
        <v>137</v>
      </c>
      <c r="C13" s="114" t="s">
        <v>99</v>
      </c>
      <c r="D13" s="115"/>
      <c r="E13" s="115"/>
      <c r="F13" s="115"/>
      <c r="G13" s="115"/>
      <c r="H13" s="116"/>
    </row>
    <row r="14" spans="1:11" ht="15.75" thickBot="1" x14ac:dyDescent="0.3">
      <c r="B14" s="113"/>
      <c r="C14" s="117" t="s">
        <v>103</v>
      </c>
      <c r="D14" s="118"/>
      <c r="E14" s="117" t="s">
        <v>104</v>
      </c>
      <c r="F14" s="118"/>
      <c r="G14" s="117" t="s">
        <v>151</v>
      </c>
      <c r="H14" s="118"/>
    </row>
    <row r="15" spans="1:11" ht="15.75" thickBot="1" x14ac:dyDescent="0.3">
      <c r="B15" s="113"/>
      <c r="C15" s="44" t="s">
        <v>108</v>
      </c>
      <c r="D15" s="44" t="s">
        <v>109</v>
      </c>
      <c r="E15" s="44" t="s">
        <v>110</v>
      </c>
      <c r="F15" s="44" t="s">
        <v>109</v>
      </c>
      <c r="G15" s="44" t="s">
        <v>110</v>
      </c>
      <c r="H15" s="44" t="s">
        <v>109</v>
      </c>
    </row>
    <row r="16" spans="1:11" ht="15.75" thickBot="1" x14ac:dyDescent="0.3">
      <c r="A16" s="34" t="s">
        <v>33</v>
      </c>
      <c r="B16" s="38" t="s">
        <v>144</v>
      </c>
      <c r="C16" s="45">
        <v>5.5292498487598305</v>
      </c>
      <c r="D16" s="45">
        <v>4.7268905021173628</v>
      </c>
      <c r="E16" s="45">
        <v>3.3539019963702361</v>
      </c>
      <c r="F16" s="45">
        <v>3.2149500907441015</v>
      </c>
      <c r="G16" s="45">
        <v>8.8831518451300671</v>
      </c>
      <c r="H16" s="45">
        <v>8.0750075620084694</v>
      </c>
    </row>
    <row r="17" spans="1:11" ht="15.75" thickBot="1" x14ac:dyDescent="0.3">
      <c r="A17" s="34" t="s">
        <v>45</v>
      </c>
      <c r="B17" s="38" t="s">
        <v>145</v>
      </c>
      <c r="C17" s="45">
        <v>5.108909868357836</v>
      </c>
      <c r="D17" s="45">
        <v>4.5486163159411941</v>
      </c>
      <c r="E17" s="45">
        <v>2.8510557797636205</v>
      </c>
      <c r="F17" s="45">
        <v>2.6971449505140765</v>
      </c>
      <c r="G17" s="45">
        <v>8.0637779859709813</v>
      </c>
      <c r="H17" s="45">
        <v>7.3807064956279431</v>
      </c>
    </row>
    <row r="18" spans="1:11" ht="15.75" thickBot="1" x14ac:dyDescent="0.3">
      <c r="A18" s="34" t="s">
        <v>81</v>
      </c>
      <c r="B18" s="38" t="s">
        <v>146</v>
      </c>
      <c r="C18" s="45">
        <v>4.9445978825540875</v>
      </c>
      <c r="D18" s="45">
        <v>4.1997846386532514</v>
      </c>
      <c r="E18" s="45">
        <v>3.1427221016637072</v>
      </c>
      <c r="F18" s="45">
        <v>2.8842391661734728</v>
      </c>
      <c r="G18" s="45">
        <v>8.4526287236141258</v>
      </c>
      <c r="H18" s="45">
        <v>7.3338807785888074</v>
      </c>
    </row>
    <row r="19" spans="1:11" ht="15.75" thickBot="1" x14ac:dyDescent="0.3">
      <c r="B19" s="38" t="s">
        <v>147</v>
      </c>
      <c r="C19" s="45">
        <v>5.080709181986931</v>
      </c>
      <c r="D19" s="45">
        <v>4.428716276349582</v>
      </c>
      <c r="E19" s="45">
        <v>3.0061090345055557</v>
      </c>
      <c r="F19" s="45">
        <v>2.8130196811350978</v>
      </c>
      <c r="G19" s="45">
        <v>8.2830192997177523</v>
      </c>
      <c r="H19" s="45">
        <v>7.4209658758613672</v>
      </c>
    </row>
    <row r="21" spans="1:11" ht="18.75" x14ac:dyDescent="0.3">
      <c r="B21" s="35" t="s">
        <v>149</v>
      </c>
      <c r="F21" s="36" t="s">
        <v>154</v>
      </c>
    </row>
    <row r="22" spans="1:11" ht="15.75" thickBot="1" x14ac:dyDescent="0.3">
      <c r="B22" s="41"/>
      <c r="C22" s="42"/>
      <c r="D22" s="42"/>
      <c r="E22" s="42"/>
      <c r="F22" s="42"/>
      <c r="G22" s="42"/>
      <c r="H22" s="43"/>
      <c r="I22" s="42"/>
      <c r="J22" s="42"/>
      <c r="K22" s="42"/>
    </row>
    <row r="23" spans="1:11" ht="15.75" customHeight="1" thickBot="1" x14ac:dyDescent="0.3">
      <c r="B23" s="112" t="s">
        <v>137</v>
      </c>
      <c r="C23" s="114" t="s">
        <v>99</v>
      </c>
      <c r="D23" s="115"/>
      <c r="E23" s="115"/>
      <c r="F23" s="115"/>
      <c r="G23" s="115"/>
      <c r="H23" s="116"/>
    </row>
    <row r="24" spans="1:11" ht="15.75" thickBot="1" x14ac:dyDescent="0.3">
      <c r="B24" s="113"/>
      <c r="C24" s="117" t="s">
        <v>103</v>
      </c>
      <c r="D24" s="118"/>
      <c r="E24" s="117" t="s">
        <v>104</v>
      </c>
      <c r="F24" s="118"/>
      <c r="G24" s="117" t="s">
        <v>151</v>
      </c>
      <c r="H24" s="118"/>
    </row>
    <row r="25" spans="1:11" ht="15.75" thickBot="1" x14ac:dyDescent="0.3">
      <c r="B25" s="113"/>
      <c r="C25" s="44" t="s">
        <v>108</v>
      </c>
      <c r="D25" s="44" t="s">
        <v>109</v>
      </c>
      <c r="E25" s="44" t="s">
        <v>110</v>
      </c>
      <c r="F25" s="44" t="s">
        <v>109</v>
      </c>
      <c r="G25" s="44" t="s">
        <v>110</v>
      </c>
      <c r="H25" s="44" t="s">
        <v>109</v>
      </c>
    </row>
    <row r="26" spans="1:11" ht="15.75" thickBot="1" x14ac:dyDescent="0.3">
      <c r="A26" s="34" t="s">
        <v>33</v>
      </c>
      <c r="B26" s="38" t="s">
        <v>144</v>
      </c>
      <c r="C26" s="45" t="s">
        <v>152</v>
      </c>
      <c r="D26" s="45" t="s">
        <v>152</v>
      </c>
      <c r="E26" s="45" t="s">
        <v>152</v>
      </c>
      <c r="F26" s="45" t="s">
        <v>152</v>
      </c>
      <c r="G26" s="45" t="s">
        <v>152</v>
      </c>
      <c r="H26" s="45" t="s">
        <v>152</v>
      </c>
    </row>
    <row r="27" spans="1:11" ht="15.75" thickBot="1" x14ac:dyDescent="0.3">
      <c r="A27" s="34" t="s">
        <v>45</v>
      </c>
      <c r="B27" s="38" t="s">
        <v>145</v>
      </c>
      <c r="C27" s="45">
        <v>8.9371293001186238</v>
      </c>
      <c r="D27" s="45">
        <v>8.0563463819691581</v>
      </c>
      <c r="E27" s="45">
        <v>3.6951364175563466</v>
      </c>
      <c r="F27" s="45">
        <v>3.2666073546856467</v>
      </c>
      <c r="G27" s="45">
        <v>12.63226571767497</v>
      </c>
      <c r="H27" s="45">
        <v>11.322953736654805</v>
      </c>
    </row>
    <row r="28" spans="1:11" ht="15.75" customHeight="1" thickBot="1" x14ac:dyDescent="0.3">
      <c r="A28" s="34" t="s">
        <v>81</v>
      </c>
      <c r="B28" s="38" t="s">
        <v>146</v>
      </c>
      <c r="C28" s="45">
        <v>19.657894736842106</v>
      </c>
      <c r="D28" s="45">
        <v>16</v>
      </c>
      <c r="E28" s="45">
        <v>11.091228070175438</v>
      </c>
      <c r="F28" s="45">
        <v>7.8210526315789473</v>
      </c>
      <c r="G28" s="45">
        <v>31.354385964912282</v>
      </c>
      <c r="H28" s="45">
        <v>24.373684210526317</v>
      </c>
      <c r="I28" s="111" t="s">
        <v>184</v>
      </c>
      <c r="J28" s="111"/>
      <c r="K28" s="111"/>
    </row>
    <row r="29" spans="1:11" ht="15.75" thickBot="1" x14ac:dyDescent="0.3">
      <c r="B29" s="38" t="s">
        <v>147</v>
      </c>
      <c r="C29" s="45">
        <v>11.645833333333334</v>
      </c>
      <c r="D29" s="45">
        <v>10.063386524822695</v>
      </c>
      <c r="E29" s="45">
        <v>5.5638297872340425</v>
      </c>
      <c r="F29" s="45">
        <v>4.4173315602836878</v>
      </c>
      <c r="G29" s="45">
        <v>17.36258865248227</v>
      </c>
      <c r="H29" s="45">
        <v>14.620345744680851</v>
      </c>
      <c r="I29" s="111"/>
      <c r="J29" s="111"/>
      <c r="K29" s="111"/>
    </row>
    <row r="30" spans="1:11" x14ac:dyDescent="0.25">
      <c r="I30" s="111"/>
      <c r="J30" s="111"/>
      <c r="K30" s="111"/>
    </row>
    <row r="31" spans="1:11" ht="18.75" x14ac:dyDescent="0.3">
      <c r="B31" s="35" t="s">
        <v>150</v>
      </c>
      <c r="F31" s="36" t="s">
        <v>154</v>
      </c>
    </row>
    <row r="32" spans="1:11" ht="15.75" thickBot="1" x14ac:dyDescent="0.3">
      <c r="B32" s="41"/>
      <c r="C32" s="42"/>
      <c r="D32" s="42"/>
      <c r="E32" s="42"/>
      <c r="F32" s="42"/>
      <c r="G32" s="42"/>
      <c r="H32" s="43"/>
      <c r="I32" s="42"/>
      <c r="J32" s="42"/>
      <c r="K32" s="42"/>
    </row>
    <row r="33" spans="1:11" ht="15.75" customHeight="1" thickBot="1" x14ac:dyDescent="0.3">
      <c r="B33" s="112" t="s">
        <v>137</v>
      </c>
      <c r="C33" s="114" t="s">
        <v>99</v>
      </c>
      <c r="D33" s="115"/>
      <c r="E33" s="115"/>
      <c r="F33" s="115"/>
      <c r="G33" s="115"/>
      <c r="H33" s="116"/>
    </row>
    <row r="34" spans="1:11" ht="15.75" thickBot="1" x14ac:dyDescent="0.3">
      <c r="B34" s="113"/>
      <c r="C34" s="117" t="s">
        <v>103</v>
      </c>
      <c r="D34" s="118"/>
      <c r="E34" s="117" t="s">
        <v>104</v>
      </c>
      <c r="F34" s="118"/>
      <c r="G34" s="117" t="s">
        <v>151</v>
      </c>
      <c r="H34" s="118"/>
    </row>
    <row r="35" spans="1:11" ht="15.75" thickBot="1" x14ac:dyDescent="0.3">
      <c r="B35" s="119"/>
      <c r="C35" s="46" t="s">
        <v>108</v>
      </c>
      <c r="D35" s="46" t="s">
        <v>109</v>
      </c>
      <c r="E35" s="46" t="s">
        <v>110</v>
      </c>
      <c r="F35" s="46" t="s">
        <v>109</v>
      </c>
      <c r="G35" s="46" t="s">
        <v>110</v>
      </c>
      <c r="H35" s="46" t="s">
        <v>109</v>
      </c>
    </row>
    <row r="36" spans="1:11" ht="15.75" thickBot="1" x14ac:dyDescent="0.3">
      <c r="A36" s="34" t="s">
        <v>33</v>
      </c>
      <c r="B36" s="38" t="s">
        <v>144</v>
      </c>
      <c r="C36" s="45" t="s">
        <v>152</v>
      </c>
      <c r="D36" s="45" t="s">
        <v>152</v>
      </c>
      <c r="E36" s="45" t="s">
        <v>152</v>
      </c>
      <c r="F36" s="45" t="s">
        <v>152</v>
      </c>
      <c r="G36" s="45" t="s">
        <v>152</v>
      </c>
      <c r="H36" s="45" t="s">
        <v>152</v>
      </c>
    </row>
    <row r="37" spans="1:11" ht="15.75" thickBot="1" x14ac:dyDescent="0.3">
      <c r="A37" s="34" t="s">
        <v>45</v>
      </c>
      <c r="B37" s="38" t="s">
        <v>145</v>
      </c>
      <c r="C37" s="45">
        <v>3.6518041237113406</v>
      </c>
      <c r="D37" s="45">
        <v>3.4959192439862545</v>
      </c>
      <c r="E37" s="45">
        <v>4.3659793814432986</v>
      </c>
      <c r="F37" s="45">
        <v>4.079252577319588</v>
      </c>
      <c r="G37" s="45">
        <v>8.8966494845360824</v>
      </c>
      <c r="H37" s="45">
        <v>8.1982388316151216</v>
      </c>
    </row>
    <row r="38" spans="1:11" ht="15.75" customHeight="1" thickBot="1" x14ac:dyDescent="0.3">
      <c r="A38" s="34" t="s">
        <v>81</v>
      </c>
      <c r="B38" s="38" t="s">
        <v>146</v>
      </c>
      <c r="C38" s="45">
        <v>15.509510869565217</v>
      </c>
      <c r="D38" s="45">
        <v>14.738677536231883</v>
      </c>
      <c r="E38" s="45">
        <v>5.0747282608695654</v>
      </c>
      <c r="F38" s="45">
        <v>3.7717391304347827</v>
      </c>
      <c r="G38" s="45">
        <v>20.584239130434781</v>
      </c>
      <c r="H38" s="45">
        <v>18.510416666666664</v>
      </c>
      <c r="I38" s="111" t="s">
        <v>185</v>
      </c>
      <c r="J38" s="111"/>
      <c r="K38" s="111"/>
    </row>
    <row r="39" spans="1:11" ht="15.75" thickBot="1" x14ac:dyDescent="0.3">
      <c r="B39" s="38" t="s">
        <v>147</v>
      </c>
      <c r="C39" s="45">
        <v>7.4661713286713276</v>
      </c>
      <c r="D39" s="45">
        <v>7.1124708624708619</v>
      </c>
      <c r="E39" s="45">
        <v>4.5939685314685317</v>
      </c>
      <c r="F39" s="45">
        <v>3.9803321678321679</v>
      </c>
      <c r="G39" s="45">
        <v>12.656293706293706</v>
      </c>
      <c r="H39" s="45">
        <v>11.515442890442889</v>
      </c>
      <c r="I39" s="111"/>
      <c r="J39" s="111"/>
      <c r="K39" s="111"/>
    </row>
    <row r="40" spans="1:11" x14ac:dyDescent="0.25">
      <c r="I40" s="111"/>
      <c r="J40" s="111"/>
      <c r="K40" s="111"/>
    </row>
  </sheetData>
  <mergeCells count="22">
    <mergeCell ref="G24:H24"/>
    <mergeCell ref="B3:B5"/>
    <mergeCell ref="C3:H3"/>
    <mergeCell ref="C4:D4"/>
    <mergeCell ref="E4:F4"/>
    <mergeCell ref="G4:H4"/>
    <mergeCell ref="I28:K30"/>
    <mergeCell ref="I38:K40"/>
    <mergeCell ref="B13:B15"/>
    <mergeCell ref="C13:H13"/>
    <mergeCell ref="C14:D14"/>
    <mergeCell ref="E14:F14"/>
    <mergeCell ref="G14:H14"/>
    <mergeCell ref="B33:B35"/>
    <mergeCell ref="C33:H33"/>
    <mergeCell ref="C34:D34"/>
    <mergeCell ref="E34:F34"/>
    <mergeCell ref="G34:H34"/>
    <mergeCell ref="B23:B25"/>
    <mergeCell ref="C23:H23"/>
    <mergeCell ref="C24:D24"/>
    <mergeCell ref="E24:F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NStf-Fil Return</vt:lpstr>
      <vt:lpstr>Dashboard</vt:lpstr>
      <vt:lpstr>Fill Rate By Site</vt:lpstr>
      <vt:lpstr>CHPPD By Site</vt:lpstr>
    </vt:vector>
  </TitlesOfParts>
  <Company>United Lincolnshire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Michael (ULHT)</dc:creator>
  <cp:lastModifiedBy>Waddie Ian (ULHT)</cp:lastModifiedBy>
  <dcterms:created xsi:type="dcterms:W3CDTF">2019-06-04T12:36:34Z</dcterms:created>
  <dcterms:modified xsi:type="dcterms:W3CDTF">2019-06-12T13:48:29Z</dcterms:modified>
</cp:coreProperties>
</file>