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19\January 2019\"/>
    </mc:Choice>
  </mc:AlternateContent>
  <bookViews>
    <workbookView xWindow="480" yWindow="75" windowWidth="18195" windowHeight="11820"/>
  </bookViews>
  <sheets>
    <sheet name="NStf-Fil Return" sheetId="1" r:id="rId1"/>
    <sheet name="Dashboard" sheetId="2" r:id="rId2"/>
    <sheet name="Fill Rate By Site" sheetId="3" r:id="rId3"/>
    <sheet name="CHPPD By Site" sheetId="4" r:id="rId4"/>
  </sheets>
  <calcPr calcId="162913"/>
</workbook>
</file>

<file path=xl/calcChain.xml><?xml version="1.0" encoding="utf-8"?>
<calcChain xmlns="http://schemas.openxmlformats.org/spreadsheetml/2006/main">
  <c r="AA14" i="1" l="1"/>
  <c r="Z14" i="1"/>
  <c r="V14" i="1"/>
  <c r="AC14" i="1"/>
  <c r="AA15" i="1"/>
  <c r="Z15" i="1"/>
  <c r="V15" i="1"/>
  <c r="AC15" i="1"/>
  <c r="AA16" i="1"/>
  <c r="Z16" i="1"/>
  <c r="V16" i="1"/>
  <c r="AC16" i="1"/>
  <c r="AA17" i="1"/>
  <c r="Z17" i="1"/>
  <c r="V17" i="1"/>
  <c r="AC17" i="1"/>
  <c r="AA18" i="1"/>
  <c r="Z18" i="1"/>
  <c r="V18" i="1"/>
  <c r="AC18" i="1"/>
  <c r="AA19" i="1"/>
  <c r="Z19" i="1"/>
  <c r="V19" i="1"/>
  <c r="AC19" i="1"/>
  <c r="AA20" i="1"/>
  <c r="Z20" i="1"/>
  <c r="V20" i="1"/>
  <c r="AC20" i="1"/>
  <c r="AA21" i="1"/>
  <c r="Z21" i="1"/>
  <c r="V21" i="1"/>
  <c r="AC21" i="1"/>
  <c r="Z22" i="1"/>
  <c r="V22" i="1"/>
  <c r="AA22" i="1"/>
  <c r="AD22" i="1"/>
  <c r="W14" i="1"/>
  <c r="AB14" i="1"/>
  <c r="AD14" i="1"/>
  <c r="W15" i="1"/>
  <c r="AB15" i="1"/>
  <c r="AD15" i="1"/>
  <c r="W16" i="1"/>
  <c r="AB16" i="1"/>
  <c r="AD16" i="1"/>
  <c r="W17" i="1"/>
  <c r="AB17" i="1"/>
  <c r="AD17" i="1"/>
  <c r="W18" i="1"/>
  <c r="AB18" i="1"/>
  <c r="AD18" i="1"/>
  <c r="W19" i="1"/>
  <c r="AB19" i="1"/>
  <c r="AD19" i="1"/>
  <c r="W20" i="1"/>
  <c r="AB20" i="1"/>
  <c r="AD20" i="1"/>
  <c r="W21" i="1"/>
  <c r="AB21" i="1"/>
  <c r="AD21" i="1"/>
  <c r="AB22" i="1"/>
  <c r="W22" i="1"/>
  <c r="AC22" i="1"/>
  <c r="Z23" i="1"/>
  <c r="V23" i="1"/>
  <c r="AA23" i="1"/>
  <c r="AC23" i="1"/>
  <c r="Z24" i="1"/>
  <c r="V24" i="1"/>
  <c r="AA24" i="1"/>
  <c r="AC24" i="1"/>
  <c r="Z25" i="1"/>
  <c r="V25" i="1"/>
  <c r="AA25" i="1"/>
  <c r="AC25" i="1"/>
  <c r="Z26" i="1"/>
  <c r="V26" i="1"/>
  <c r="AA26" i="1"/>
  <c r="AC26" i="1"/>
  <c r="Z27" i="1"/>
  <c r="V27" i="1"/>
  <c r="AA27" i="1"/>
  <c r="AC27" i="1"/>
  <c r="Z28" i="1"/>
  <c r="V28" i="1"/>
  <c r="AA28" i="1"/>
  <c r="AC28" i="1"/>
  <c r="Z29" i="1"/>
  <c r="V29" i="1"/>
  <c r="AA29" i="1"/>
  <c r="AC29" i="1"/>
  <c r="Z30" i="1"/>
  <c r="V30" i="1"/>
  <c r="AA30" i="1"/>
  <c r="AC30" i="1"/>
  <c r="Z31" i="1"/>
  <c r="V31" i="1"/>
  <c r="AA31" i="1"/>
  <c r="AC31" i="1"/>
  <c r="Z32" i="1"/>
  <c r="V32" i="1"/>
  <c r="AA32" i="1"/>
  <c r="AC32" i="1"/>
  <c r="Z33" i="1"/>
  <c r="V33" i="1"/>
  <c r="AA33" i="1"/>
  <c r="AC33" i="1"/>
  <c r="Z34" i="1"/>
  <c r="V34" i="1"/>
  <c r="AA34" i="1"/>
  <c r="AC34" i="1"/>
  <c r="Z35" i="1"/>
  <c r="V35" i="1"/>
  <c r="AA35" i="1"/>
  <c r="AC35" i="1"/>
  <c r="Z36" i="1"/>
  <c r="V36" i="1"/>
  <c r="AA36" i="1"/>
  <c r="AC36" i="1"/>
  <c r="Z37" i="1"/>
  <c r="V37" i="1"/>
  <c r="AA37" i="1"/>
  <c r="AC37" i="1"/>
  <c r="Z38" i="1"/>
  <c r="V38" i="1"/>
  <c r="AA38" i="1"/>
  <c r="AC38" i="1"/>
  <c r="Z39" i="1"/>
  <c r="V39" i="1"/>
  <c r="AA39" i="1"/>
  <c r="AC39" i="1"/>
  <c r="Z40" i="1"/>
  <c r="V40" i="1"/>
  <c r="AA40" i="1"/>
  <c r="AC40" i="1"/>
  <c r="Z41" i="1"/>
  <c r="V41" i="1"/>
  <c r="AA41" i="1"/>
  <c r="AC41" i="1"/>
  <c r="Z42" i="1"/>
  <c r="V42" i="1"/>
  <c r="AA42" i="1"/>
  <c r="AC42" i="1"/>
  <c r="Z43" i="1"/>
  <c r="V43" i="1"/>
  <c r="AA43" i="1"/>
  <c r="AC43" i="1"/>
  <c r="Z44" i="1"/>
  <c r="V44" i="1"/>
  <c r="AA44" i="1"/>
  <c r="AC44" i="1"/>
  <c r="Z45" i="1"/>
  <c r="V45" i="1"/>
  <c r="AA45" i="1"/>
  <c r="AC45" i="1"/>
  <c r="AA46" i="1"/>
  <c r="Z46" i="1"/>
  <c r="V46" i="1"/>
  <c r="AC46" i="1"/>
  <c r="W23" i="1"/>
  <c r="AB23" i="1"/>
  <c r="AD23" i="1"/>
  <c r="W24" i="1"/>
  <c r="AB24" i="1"/>
  <c r="AD24" i="1"/>
  <c r="W25" i="1"/>
  <c r="AB25" i="1"/>
  <c r="AD25" i="1"/>
  <c r="W26" i="1"/>
  <c r="AB26" i="1"/>
  <c r="AD26" i="1"/>
  <c r="W27" i="1"/>
  <c r="AB27" i="1"/>
  <c r="AD27" i="1"/>
  <c r="W28" i="1"/>
  <c r="AB28" i="1"/>
  <c r="AD28" i="1"/>
  <c r="W29" i="1"/>
  <c r="AB29" i="1"/>
  <c r="AD29" i="1"/>
  <c r="W30" i="1"/>
  <c r="AB30" i="1"/>
  <c r="AD30" i="1"/>
  <c r="W31" i="1"/>
  <c r="AB31" i="1"/>
  <c r="AD31" i="1"/>
  <c r="W32" i="1"/>
  <c r="AB32" i="1"/>
  <c r="AD32" i="1"/>
  <c r="W33" i="1"/>
  <c r="AB33" i="1"/>
  <c r="AD33" i="1"/>
  <c r="W34" i="1"/>
  <c r="AB34" i="1"/>
  <c r="AD34" i="1"/>
  <c r="W35" i="1"/>
  <c r="AB35" i="1"/>
  <c r="AD35" i="1"/>
  <c r="W36" i="1"/>
  <c r="AB36" i="1"/>
  <c r="AD36" i="1"/>
  <c r="W37" i="1"/>
  <c r="AB37" i="1"/>
  <c r="AD37" i="1"/>
  <c r="W38" i="1"/>
  <c r="AB38" i="1"/>
  <c r="AD38" i="1"/>
  <c r="W39" i="1"/>
  <c r="AB39" i="1"/>
  <c r="AD39" i="1"/>
  <c r="W40" i="1"/>
  <c r="AB40" i="1"/>
  <c r="AD40" i="1"/>
  <c r="W41" i="1"/>
  <c r="AB41" i="1"/>
  <c r="AD41" i="1"/>
  <c r="W42" i="1"/>
  <c r="AB42" i="1"/>
  <c r="AD42" i="1"/>
  <c r="W43" i="1"/>
  <c r="AB43" i="1"/>
  <c r="AD43" i="1"/>
  <c r="W44" i="1"/>
  <c r="AB44" i="1"/>
  <c r="AD44" i="1"/>
  <c r="W45" i="1"/>
  <c r="AB45" i="1"/>
  <c r="AD45" i="1"/>
  <c r="W46" i="1"/>
  <c r="AB46" i="1"/>
  <c r="AD46" i="1"/>
  <c r="AB47" i="1"/>
  <c r="W47" i="1"/>
  <c r="AD47" i="1"/>
  <c r="AB48" i="1"/>
  <c r="W48" i="1"/>
  <c r="AD48" i="1"/>
  <c r="AB49" i="1"/>
  <c r="W49" i="1"/>
  <c r="AD49" i="1"/>
  <c r="AB50" i="1"/>
  <c r="W50" i="1"/>
  <c r="AD50" i="1"/>
  <c r="AB51" i="1"/>
  <c r="W51" i="1"/>
  <c r="AD51" i="1"/>
  <c r="AB52" i="1"/>
  <c r="W52" i="1"/>
  <c r="AD52" i="1"/>
  <c r="AB53" i="1"/>
  <c r="W53" i="1"/>
  <c r="AD53" i="1"/>
  <c r="AB54" i="1"/>
  <c r="W54" i="1"/>
  <c r="AD54" i="1"/>
  <c r="AB55" i="1"/>
  <c r="W55" i="1"/>
  <c r="AD55" i="1"/>
  <c r="AB56" i="1"/>
  <c r="W56" i="1"/>
  <c r="AD56" i="1"/>
  <c r="AB57" i="1"/>
  <c r="W57" i="1"/>
  <c r="AD57" i="1"/>
  <c r="AB58" i="1"/>
  <c r="W58" i="1"/>
  <c r="AD58" i="1"/>
  <c r="AB59" i="1"/>
  <c r="W59" i="1"/>
  <c r="AD59" i="1"/>
  <c r="AB60" i="1"/>
  <c r="W60" i="1"/>
  <c r="AD60" i="1"/>
  <c r="AB61" i="1"/>
  <c r="W61" i="1"/>
  <c r="AD61" i="1"/>
  <c r="V47" i="1"/>
  <c r="Z47" i="1"/>
  <c r="AA47" i="1"/>
  <c r="AC47" i="1"/>
  <c r="V48" i="1"/>
  <c r="Z48" i="1"/>
  <c r="AA48" i="1"/>
  <c r="AC48" i="1"/>
  <c r="V49" i="1"/>
  <c r="AA49" i="1"/>
  <c r="Z49" i="1"/>
  <c r="AC49" i="1"/>
  <c r="V50" i="1"/>
  <c r="AA50" i="1"/>
  <c r="Z50" i="1"/>
  <c r="AC50" i="1"/>
  <c r="V51" i="1"/>
  <c r="AA51" i="1"/>
  <c r="Z51" i="1"/>
  <c r="AC51" i="1"/>
  <c r="V52" i="1"/>
  <c r="AA52" i="1"/>
  <c r="Z52" i="1"/>
  <c r="AC52" i="1"/>
  <c r="V53" i="1"/>
  <c r="AA53" i="1"/>
  <c r="Z53" i="1"/>
  <c r="AC53" i="1"/>
  <c r="V54" i="1"/>
  <c r="AA54" i="1"/>
  <c r="Z54" i="1"/>
  <c r="AC54" i="1"/>
  <c r="V55" i="1"/>
  <c r="AA55" i="1"/>
  <c r="Z55" i="1"/>
  <c r="AC55" i="1"/>
  <c r="V56" i="1"/>
  <c r="AA56" i="1"/>
  <c r="Z56" i="1"/>
  <c r="AC56" i="1"/>
  <c r="V57" i="1"/>
  <c r="AA57" i="1"/>
  <c r="Z57" i="1"/>
  <c r="AC57" i="1"/>
  <c r="V58" i="1"/>
  <c r="AA58" i="1"/>
  <c r="Z58" i="1"/>
  <c r="AC58" i="1"/>
  <c r="V59" i="1"/>
  <c r="AA59" i="1"/>
  <c r="Z59" i="1"/>
  <c r="AC59" i="1"/>
  <c r="V60" i="1"/>
  <c r="AA60" i="1"/>
  <c r="Z60" i="1"/>
  <c r="AC60" i="1"/>
  <c r="V61" i="1"/>
  <c r="AA61" i="1"/>
  <c r="Z61" i="1"/>
  <c r="AC61" i="1"/>
</calcChain>
</file>

<file path=xl/sharedStrings.xml><?xml version="1.0" encoding="utf-8"?>
<sst xmlns="http://schemas.openxmlformats.org/spreadsheetml/2006/main" count="564" uniqueCount="155">
  <si>
    <t>Safe Staffing (Rota Fill Rates and CHPPD) Collection</t>
  </si>
  <si>
    <t>Organisation:</t>
  </si>
  <si>
    <t>RWD</t>
  </si>
  <si>
    <t>United Lincolnshire Hospitals NHS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</si>
  <si>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</si>
  <si>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</si>
  <si>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>https://www.ulh.nhs.uk/patients/our-commitment/staffing-levels/</t>
  </si>
  <si>
    <t xml:space="preserve">Only complete sites your organisation is accountable for </t>
  </si>
  <si>
    <t>Day</t>
  </si>
  <si>
    <t>Night</t>
  </si>
  <si>
    <t>Allied Health Professionals</t>
  </si>
  <si>
    <t>Care Hours Per Patient Day (CHPPD)</t>
  </si>
  <si>
    <t>Hospital Site Details</t>
  </si>
  <si>
    <t>Ward name</t>
  </si>
  <si>
    <t>Main 2 Specialties on each ward</t>
  </si>
  <si>
    <t>Registered midwives/nurses</t>
  </si>
  <si>
    <t>Care Staff</t>
  </si>
  <si>
    <t>Registered allied healtH professionals</t>
  </si>
  <si>
    <t>Non-registered allied health professionals</t>
  </si>
  <si>
    <t>Cumulative count over the month of patients at 23:59 each day</t>
  </si>
  <si>
    <t>Registered midwives/ nurses</t>
  </si>
  <si>
    <t>Registered allied health professionals</t>
  </si>
  <si>
    <t>Overall</t>
  </si>
  <si>
    <t>Average fill rate - registered nurses/ midwives  (%)</t>
  </si>
  <si>
    <t>Average fill rate - care staff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</si>
  <si>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</si>
  <si>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</si>
  <si>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</si>
  <si>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</si>
  <si>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</si>
  <si>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</si>
  <si>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</si>
  <si>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</si>
  <si>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GRANTHAM AND DISTRICT HOSPITAL</t>
  </si>
  <si>
    <t>Acute Care Unit</t>
  </si>
  <si>
    <t>192 - CRITICAL CARE MEDICINE</t>
  </si>
  <si>
    <t>Emergency Assessment Unit</t>
  </si>
  <si>
    <t>300 - GENERAL MEDICINE</t>
  </si>
  <si>
    <t>Ward 1</t>
  </si>
  <si>
    <t>320 - CARDIOLOGY</t>
  </si>
  <si>
    <t>Ward 2</t>
  </si>
  <si>
    <t>100 - GENERAL SURGERY</t>
  </si>
  <si>
    <t>110 - TRAUMA &amp; ORTHOPAEDICS</t>
  </si>
  <si>
    <t>Ward 6</t>
  </si>
  <si>
    <t>301 - GASTROENTEROLOGY</t>
  </si>
  <si>
    <t>LINCOLN COUNTY HOSPITAL</t>
  </si>
  <si>
    <t>Ashby</t>
  </si>
  <si>
    <t>314 - REHABILITATION</t>
  </si>
  <si>
    <t>Bardney</t>
  </si>
  <si>
    <t>501 - OBSTETRICS</t>
  </si>
  <si>
    <t>Branston</t>
  </si>
  <si>
    <t>502 - GYNAECOLOGY</t>
  </si>
  <si>
    <t>Burton</t>
  </si>
  <si>
    <t>430 - GERIATRIC MEDICINE</t>
  </si>
  <si>
    <t>361 - NEPHROLOGY</t>
  </si>
  <si>
    <t>Carlton-Coleby</t>
  </si>
  <si>
    <t>340 - RESPIRATORY MEDICINE</t>
  </si>
  <si>
    <t>Clayton</t>
  </si>
  <si>
    <t>Dixon</t>
  </si>
  <si>
    <t>Frailty Assessment Unit</t>
  </si>
  <si>
    <t>Greetwell</t>
  </si>
  <si>
    <t>Hatton</t>
  </si>
  <si>
    <t>ICU</t>
  </si>
  <si>
    <t>Johnson</t>
  </si>
  <si>
    <t>Lancaster</t>
  </si>
  <si>
    <t>MEAU</t>
  </si>
  <si>
    <t>Navenby</t>
  </si>
  <si>
    <t>302 - ENDOCRINOLOGY</t>
  </si>
  <si>
    <t>Nettleham</t>
  </si>
  <si>
    <t>Neustadt-Welton</t>
  </si>
  <si>
    <t>Rainforest</t>
  </si>
  <si>
    <t>420 - PAEDIATRICS</t>
  </si>
  <si>
    <t>Scampton</t>
  </si>
  <si>
    <t>SEAU</t>
  </si>
  <si>
    <t>Shuttleworth</t>
  </si>
  <si>
    <t>Neonatal (SCBU)</t>
  </si>
  <si>
    <t>422 - NEONATOLOGY</t>
  </si>
  <si>
    <t>Stroke Unit</t>
  </si>
  <si>
    <t>Waddington</t>
  </si>
  <si>
    <t>303 - CLINICAL HAEMATOLOGY</t>
  </si>
  <si>
    <t>800 - CLINICAL ONCOLOGY</t>
  </si>
  <si>
    <t>PILGRIM HOSPITAL</t>
  </si>
  <si>
    <t>1B</t>
  </si>
  <si>
    <t>Acute Cardiac Unit</t>
  </si>
  <si>
    <t>Acute Medical Short Stay</t>
  </si>
  <si>
    <t>Bevan Ward</t>
  </si>
  <si>
    <t>Childrens Ward</t>
  </si>
  <si>
    <t>Integrated Assessment Centre</t>
  </si>
  <si>
    <t>Labour Ward</t>
  </si>
  <si>
    <t>Maternity Ward</t>
  </si>
  <si>
    <t>Orthopaedic Ward</t>
  </si>
  <si>
    <t>Ward 5A</t>
  </si>
  <si>
    <t>Ward 5B</t>
  </si>
  <si>
    <t>Ward 6A</t>
  </si>
  <si>
    <t>Ward 6B</t>
  </si>
  <si>
    <t>Ward 7A</t>
  </si>
  <si>
    <t>Ward 7B</t>
  </si>
  <si>
    <t>Ward 8A</t>
  </si>
  <si>
    <t>SITE/ Ward</t>
  </si>
  <si>
    <t>CHPPD Rates for Staffing</t>
  </si>
  <si>
    <t>Fill Rates</t>
  </si>
  <si>
    <t>Exception report</t>
  </si>
  <si>
    <t>Nurse Sensitive Quality Indicators</t>
  </si>
  <si>
    <t>Registered</t>
  </si>
  <si>
    <t>Unregistered</t>
  </si>
  <si>
    <t>Total</t>
  </si>
  <si>
    <t>Total Day</t>
  </si>
  <si>
    <t>Total Night</t>
  </si>
  <si>
    <t xml:space="preserve">Planned CHPPD </t>
  </si>
  <si>
    <t>Actual CHPPD</t>
  </si>
  <si>
    <t>Planned CHPPD</t>
  </si>
  <si>
    <t>Average fill rate - registered nurses/midwives  (%)</t>
  </si>
  <si>
    <t>Red Flags for Month</t>
  </si>
  <si>
    <t>Falls with harm</t>
  </si>
  <si>
    <t>Grade 3/4 Pressure Ulcers</t>
  </si>
  <si>
    <t>Medication errors</t>
  </si>
  <si>
    <t>CAUTI</t>
  </si>
  <si>
    <t>GRANTHAM HOSPITAL</t>
  </si>
  <si>
    <t>EAU</t>
  </si>
  <si>
    <t>Carlton Coleby</t>
  </si>
  <si>
    <t>Neustadt Welton</t>
  </si>
  <si>
    <t>Waddington Unit</t>
  </si>
  <si>
    <t>PILGRIM HOSPITAL, BOSTON</t>
  </si>
  <si>
    <t>IAC</t>
  </si>
  <si>
    <t xml:space="preserve">ICU </t>
  </si>
  <si>
    <t>Neonatal Unit (SCBU)</t>
  </si>
  <si>
    <t>4A</t>
  </si>
  <si>
    <t>5A</t>
  </si>
  <si>
    <t>5B</t>
  </si>
  <si>
    <t>6A</t>
  </si>
  <si>
    <t>6B</t>
  </si>
  <si>
    <t>7A</t>
  </si>
  <si>
    <t>7B</t>
  </si>
  <si>
    <t>8A</t>
  </si>
  <si>
    <t>9A (formerly 3B)</t>
  </si>
  <si>
    <t>M1</t>
  </si>
  <si>
    <t>Safer Staffing: Summary by Site</t>
  </si>
  <si>
    <t>Hospital</t>
  </si>
  <si>
    <t xml:space="preserve">Total %                Registered Day </t>
  </si>
  <si>
    <t>Total % Unregistered Day</t>
  </si>
  <si>
    <t>Total % Registered Night</t>
  </si>
  <si>
    <t>Total % Unregistered Night</t>
  </si>
  <si>
    <t>Totals</t>
  </si>
  <si>
    <t>CHPPD (Care Hours Per Patient Day)</t>
  </si>
  <si>
    <t>Grantham</t>
  </si>
  <si>
    <t>Lincoln</t>
  </si>
  <si>
    <t>Pilgrim</t>
  </si>
  <si>
    <t>Trust</t>
  </si>
  <si>
    <t>Safer Staffing: Summary by Site - General Nursing</t>
  </si>
  <si>
    <t>Safer Staffing: Summary by Site - Children</t>
  </si>
  <si>
    <t>Safer Staffing: Summary by Site - Midwifery</t>
  </si>
  <si>
    <t>Total (Includes Others)</t>
  </si>
  <si>
    <t>-</t>
  </si>
  <si>
    <t>Safe Staffing Performance Dashboard - Jan-19</t>
  </si>
  <si>
    <t>Jan-19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</si>
</sst>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48"/>
      <color theme="0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indexed="3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0"/>
      <name val="Calibri"/>
      <family val="2"/>
      <scheme val="minor"/>
    </font>
    <font>
      <b/>
      <sz val="10"/>
      <color rgb="FF0066CC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3" fillId="0" borderId="0"/>
    <xf numFmtId="9" fontId="25" fillId="0" borderId="0" applyFont="0" applyFill="0" applyBorder="0" applyAlignment="0" applyProtection="0"/>
    <xf numFmtId="0" fontId="34" fillId="0" borderId="0">
      <alignment horizontal="left"/>
    </xf>
    <xf numFmtId="0" fontId="35" fillId="0" borderId="0">
      <alignment horizontal="left" indent="1"/>
    </xf>
    <xf numFmtId="0" fontId="25" fillId="0" borderId="0">
      <alignment horizontal="left" vertical="top" wrapText="1" indent="2"/>
    </xf>
    <xf numFmtId="0" fontId="25" fillId="0" borderId="0">
      <alignment horizontal="left" vertical="top" wrapText="1" indent="2"/>
    </xf>
    <xf numFmtId="0" fontId="25" fillId="0" borderId="0"/>
    <xf numFmtId="0" fontId="1" fillId="0" borderId="0"/>
    <xf numFmtId="0" fontId="25" fillId="0" borderId="0"/>
    <xf numFmtId="0" fontId="36" fillId="0" borderId="0"/>
    <xf numFmtId="0" fontId="36" fillId="0" borderId="0"/>
    <xf numFmtId="0" fontId="1" fillId="2" borderId="1" applyNumberFormat="0" applyFont="0" applyAlignment="0" applyProtection="0"/>
    <xf numFmtId="9" fontId="25" fillId="0" borderId="0" applyFont="0" applyFill="0" applyBorder="0" applyAlignment="0" applyProtection="0"/>
    <xf numFmtId="0" fontId="25" fillId="0" borderId="0">
      <alignment horizontal="left" wrapText="1" indent="1"/>
    </xf>
    <xf numFmtId="0" fontId="25" fillId="0" borderId="0">
      <alignment horizontal="left" wrapText="1" indent="1"/>
    </xf>
  </cellStyleXfs>
  <cellXfs count="124">
    <xf numFmtId="0" fontId="0" fillId="0" borderId="0" xfId="0"/>
    <xf numFmtId="0" fontId="5" fillId="4" borderId="0" xfId="2" applyFont="1" applyFill="1" applyAlignment="1" applyProtection="1"/>
    <xf numFmtId="0" fontId="6" fillId="5" borderId="0" xfId="2" applyFont="1" applyFill="1" applyAlignment="1" applyProtection="1"/>
    <xf numFmtId="0" fontId="12" fillId="4" borderId="0" xfId="2" applyFont="1" applyFill="1" applyAlignment="1" applyProtection="1">
      <alignment horizontal="center" vertical="center" wrapText="1"/>
    </xf>
    <xf numFmtId="0" fontId="13" fillId="4" borderId="0" xfId="2" applyFont="1" applyFill="1" applyAlignment="1" applyProtection="1">
      <alignment horizontal="center" vertical="center" wrapText="1"/>
    </xf>
    <xf numFmtId="0" fontId="11" fillId="4" borderId="0" xfId="2" applyFont="1" applyFill="1" applyAlignment="1" applyProtection="1">
      <alignment horizontal="center" vertical="center" wrapText="1"/>
    </xf>
    <xf numFmtId="0" fontId="11" fillId="4" borderId="0" xfId="2" applyFont="1" applyFill="1" applyBorder="1" applyAlignment="1" applyProtection="1">
      <alignment horizontal="center" vertical="center" wrapText="1"/>
    </xf>
    <xf numFmtId="0" fontId="3" fillId="0" borderId="0" xfId="2"/>
    <xf numFmtId="0" fontId="14" fillId="4" borderId="0" xfId="2" applyFont="1" applyFill="1" applyAlignment="1" applyProtection="1">
      <alignment horizontal="center" vertical="center" wrapText="1"/>
    </xf>
    <xf numFmtId="16" fontId="19" fillId="3" borderId="12" xfId="2" applyNumberFormat="1" applyFont="1" applyFill="1" applyBorder="1" applyAlignment="1" applyProtection="1">
      <alignment horizontal="center" vertical="center" wrapText="1"/>
    </xf>
    <xf numFmtId="16" fontId="15" fillId="3" borderId="12" xfId="2" applyNumberFormat="1" applyFont="1" applyFill="1" applyBorder="1" applyAlignment="1" applyProtection="1">
      <alignment horizontal="center" vertical="center" wrapText="1"/>
    </xf>
    <xf numFmtId="16" fontId="18" fillId="6" borderId="12" xfId="2" applyNumberFormat="1" applyFont="1" applyFill="1" applyBorder="1" applyAlignment="1" applyProtection="1">
      <alignment horizontal="center" vertical="center" wrapText="1"/>
    </xf>
    <xf numFmtId="1" fontId="15" fillId="3" borderId="12" xfId="2" applyNumberFormat="1" applyFont="1" applyFill="1" applyBorder="1" applyAlignment="1" applyProtection="1">
      <alignment horizontal="center" vertical="center" wrapText="1"/>
    </xf>
    <xf numFmtId="0" fontId="0" fillId="7" borderId="7" xfId="0" applyFill="1" applyBorder="1"/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7" borderId="7" xfId="0" applyNumberFormat="1" applyFill="1" applyBorder="1" applyAlignment="1">
      <alignment horizontal="center"/>
    </xf>
    <xf numFmtId="165" fontId="0" fillId="7" borderId="7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/>
    <xf numFmtId="2" fontId="21" fillId="0" borderId="19" xfId="0" applyNumberFormat="1" applyFont="1" applyBorder="1" applyAlignment="1">
      <alignment vertical="top" wrapText="1"/>
    </xf>
    <xf numFmtId="0" fontId="21" fillId="0" borderId="19" xfId="0" applyFont="1" applyBorder="1" applyAlignment="1">
      <alignment wrapText="1"/>
    </xf>
    <xf numFmtId="0" fontId="21" fillId="0" borderId="19" xfId="0" applyFont="1" applyBorder="1" applyAlignment="1">
      <alignment horizontal="center" vertical="top" wrapText="1"/>
    </xf>
    <xf numFmtId="0" fontId="24" fillId="13" borderId="7" xfId="4" applyNumberFormat="1" applyFont="1" applyFill="1" applyBorder="1" applyAlignment="1" applyProtection="1">
      <alignment horizontal="center" vertical="center" wrapText="1"/>
      <protection locked="0"/>
    </xf>
    <xf numFmtId="2" fontId="25" fillId="14" borderId="7" xfId="5" applyNumberFormat="1" applyFont="1" applyFill="1" applyBorder="1" applyAlignment="1" applyProtection="1">
      <alignment horizontal="center" vertical="center"/>
      <protection hidden="1"/>
    </xf>
    <xf numFmtId="165" fontId="25" fillId="14" borderId="7" xfId="5" applyNumberFormat="1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8" fillId="13" borderId="0" xfId="4" applyNumberFormat="1" applyFont="1" applyFill="1" applyBorder="1" applyAlignment="1" applyProtection="1">
      <alignment horizontal="center" vertical="center" wrapText="1"/>
      <protection locked="0"/>
    </xf>
    <xf numFmtId="2" fontId="20" fillId="0" borderId="0" xfId="0" applyNumberFormat="1" applyFont="1"/>
    <xf numFmtId="0" fontId="20" fillId="4" borderId="0" xfId="0" applyFont="1" applyFill="1"/>
    <xf numFmtId="0" fontId="2" fillId="0" borderId="0" xfId="0" applyFont="1"/>
    <xf numFmtId="0" fontId="29" fillId="0" borderId="0" xfId="0" applyFont="1"/>
    <xf numFmtId="17" fontId="13" fillId="0" borderId="0" xfId="0" quotePrefix="1" applyNumberFormat="1" applyFont="1"/>
    <xf numFmtId="17" fontId="30" fillId="0" borderId="0" xfId="0" applyNumberFormat="1" applyFont="1" applyAlignment="1">
      <alignment horizontal="left"/>
    </xf>
    <xf numFmtId="0" fontId="31" fillId="0" borderId="20" xfId="0" applyFont="1" applyBorder="1" applyAlignment="1">
      <alignment vertical="center" wrapText="1"/>
    </xf>
    <xf numFmtId="10" fontId="31" fillId="0" borderId="20" xfId="0" applyNumberFormat="1" applyFont="1" applyBorder="1" applyAlignment="1">
      <alignment horizontal="center" vertical="center" wrapText="1"/>
    </xf>
    <xf numFmtId="166" fontId="31" fillId="0" borderId="20" xfId="0" applyNumberFormat="1" applyFont="1" applyBorder="1" applyAlignment="1">
      <alignment horizontal="center" vertical="center" wrapText="1"/>
    </xf>
    <xf numFmtId="17" fontId="32" fillId="0" borderId="0" xfId="0" applyNumberFormat="1" applyFont="1" applyAlignment="1">
      <alignment horizontal="left"/>
    </xf>
    <xf numFmtId="0" fontId="32" fillId="0" borderId="0" xfId="0" applyNumberFormat="1" applyFont="1" applyAlignment="1">
      <alignment horizontal="left"/>
    </xf>
    <xf numFmtId="0" fontId="0" fillId="0" borderId="0" xfId="0" applyNumberFormat="1"/>
    <xf numFmtId="0" fontId="33" fillId="17" borderId="20" xfId="0" applyFont="1" applyFill="1" applyBorder="1" applyAlignment="1">
      <alignment horizontal="center" wrapText="1"/>
    </xf>
    <xf numFmtId="164" fontId="0" fillId="0" borderId="20" xfId="0" applyNumberFormat="1" applyBorder="1" applyAlignment="1">
      <alignment horizontal="center"/>
    </xf>
    <xf numFmtId="0" fontId="33" fillId="17" borderId="27" xfId="0" applyFont="1" applyFill="1" applyBorder="1" applyAlignment="1">
      <alignment horizontal="center" wrapText="1"/>
    </xf>
    <xf numFmtId="16" fontId="15" fillId="3" borderId="8" xfId="2" applyNumberFormat="1" applyFont="1" applyFill="1" applyBorder="1" applyAlignment="1" applyProtection="1">
      <alignment horizontal="center" vertical="center" wrapText="1"/>
    </xf>
    <xf numFmtId="0" fontId="17" fillId="3" borderId="10" xfId="2" applyFont="1" applyFill="1" applyBorder="1" applyAlignment="1">
      <alignment horizontal="center" vertical="center" wrapText="1"/>
    </xf>
    <xf numFmtId="0" fontId="4" fillId="3" borderId="0" xfId="2" applyFont="1" applyFill="1" applyAlignment="1" applyProtection="1">
      <alignment horizontal="center" vertical="center"/>
      <protection hidden="1"/>
    </xf>
    <xf numFmtId="0" fontId="6" fillId="5" borderId="0" xfId="2" applyFont="1" applyFill="1" applyAlignment="1" applyProtection="1">
      <alignment horizontal="left"/>
    </xf>
    <xf numFmtId="0" fontId="7" fillId="4" borderId="0" xfId="2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/>
    </xf>
    <xf numFmtId="0" fontId="9" fillId="4" borderId="3" xfId="3" applyNumberFormat="1" applyFill="1" applyBorder="1" applyAlignment="1" applyProtection="1">
      <alignment horizontal="center" vertical="center" wrapText="1"/>
      <protection locked="0" hidden="1"/>
    </xf>
    <xf numFmtId="0" fontId="10" fillId="4" borderId="4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11" fillId="4" borderId="0" xfId="2" applyFont="1" applyFill="1" applyAlignment="1" applyProtection="1">
      <alignment horizontal="center" vertical="center" wrapText="1"/>
    </xf>
    <xf numFmtId="16" fontId="15" fillId="3" borderId="12" xfId="2" applyNumberFormat="1" applyFont="1" applyFill="1" applyBorder="1" applyAlignment="1" applyProtection="1">
      <alignment horizontal="center" vertical="center" wrapText="1"/>
    </xf>
    <xf numFmtId="16" fontId="15" fillId="3" borderId="14" xfId="2" applyNumberFormat="1" applyFont="1" applyFill="1" applyBorder="1" applyAlignment="1" applyProtection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6" fontId="15" fillId="3" borderId="10" xfId="2" applyNumberFormat="1" applyFont="1" applyFill="1" applyBorder="1" applyAlignment="1" applyProtection="1">
      <alignment horizontal="center" vertical="center" wrapText="1"/>
    </xf>
    <xf numFmtId="16" fontId="15" fillId="3" borderId="11" xfId="2" applyNumberFormat="1" applyFont="1" applyFill="1" applyBorder="1" applyAlignment="1" applyProtection="1">
      <alignment horizontal="center" vertical="center" wrapText="1"/>
    </xf>
    <xf numFmtId="16" fontId="15" fillId="3" borderId="13" xfId="2" applyNumberFormat="1" applyFont="1" applyFill="1" applyBorder="1" applyAlignment="1" applyProtection="1">
      <alignment horizontal="center" vertical="center" wrapText="1"/>
    </xf>
    <xf numFmtId="16" fontId="18" fillId="6" borderId="8" xfId="2" applyNumberFormat="1" applyFont="1" applyFill="1" applyBorder="1" applyAlignment="1" applyProtection="1">
      <alignment horizontal="center" vertical="center" wrapText="1"/>
    </xf>
    <xf numFmtId="16" fontId="18" fillId="6" borderId="10" xfId="2" applyNumberFormat="1" applyFont="1" applyFill="1" applyBorder="1" applyAlignment="1" applyProtection="1">
      <alignment horizontal="center" vertical="center" wrapText="1"/>
    </xf>
    <xf numFmtId="16" fontId="15" fillId="3" borderId="7" xfId="2" applyNumberFormat="1" applyFont="1" applyFill="1" applyBorder="1" applyAlignment="1" applyProtection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 wrapText="1"/>
      <protection hidden="1"/>
    </xf>
    <xf numFmtId="0" fontId="15" fillId="3" borderId="7" xfId="2" applyFont="1" applyFill="1" applyBorder="1" applyAlignment="1" applyProtection="1">
      <alignment horizontal="center" vertical="center" wrapText="1"/>
      <protection hidden="1"/>
    </xf>
    <xf numFmtId="0" fontId="15" fillId="3" borderId="8" xfId="2" applyFont="1" applyFill="1" applyBorder="1" applyAlignment="1" applyProtection="1">
      <alignment horizontal="center" vertical="center" wrapText="1"/>
      <protection hidden="1"/>
    </xf>
    <xf numFmtId="0" fontId="16" fillId="0" borderId="9" xfId="2" applyFont="1" applyBorder="1" applyAlignment="1">
      <alignment horizontal="center" vertical="center" wrapText="1"/>
    </xf>
    <xf numFmtId="0" fontId="16" fillId="3" borderId="14" xfId="2" applyFont="1" applyFill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 wrapText="1"/>
    </xf>
    <xf numFmtId="2" fontId="21" fillId="9" borderId="17" xfId="0" applyNumberFormat="1" applyFont="1" applyFill="1" applyBorder="1" applyAlignment="1">
      <alignment horizontal="center"/>
    </xf>
    <xf numFmtId="2" fontId="21" fillId="9" borderId="18" xfId="0" applyNumberFormat="1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0" fontId="21" fillId="12" borderId="9" xfId="0" applyFont="1" applyFill="1" applyBorder="1" applyAlignment="1">
      <alignment horizontal="center"/>
    </xf>
    <xf numFmtId="0" fontId="21" fillId="12" borderId="15" xfId="0" applyFont="1" applyFill="1" applyBorder="1" applyAlignment="1">
      <alignment horizontal="center"/>
    </xf>
    <xf numFmtId="0" fontId="26" fillId="12" borderId="13" xfId="4" applyNumberFormat="1" applyFont="1" applyFill="1" applyBorder="1" applyAlignment="1" applyProtection="1">
      <alignment horizontal="center" vertical="center" wrapText="1"/>
      <protection locked="0"/>
    </xf>
    <xf numFmtId="0" fontId="26" fillId="12" borderId="0" xfId="4" applyNumberFormat="1" applyFont="1" applyFill="1" applyBorder="1" applyAlignment="1" applyProtection="1">
      <alignment horizontal="center" vertical="center" wrapText="1"/>
      <protection locked="0"/>
    </xf>
    <xf numFmtId="0" fontId="26" fillId="12" borderId="8" xfId="4" applyNumberFormat="1" applyFont="1" applyFill="1" applyBorder="1" applyAlignment="1" applyProtection="1">
      <alignment horizontal="center" vertical="center" wrapText="1"/>
      <protection locked="0"/>
    </xf>
    <xf numFmtId="0" fontId="26" fillId="12" borderId="9" xfId="4" applyNumberFormat="1" applyFont="1" applyFill="1" applyBorder="1" applyAlignment="1" applyProtection="1">
      <alignment horizontal="center" vertical="center" wrapText="1"/>
      <protection locked="0"/>
    </xf>
    <xf numFmtId="0" fontId="26" fillId="12" borderId="15" xfId="4" applyNumberFormat="1" applyFont="1" applyFill="1" applyBorder="1" applyAlignment="1" applyProtection="1">
      <alignment horizontal="center" vertical="center" wrapText="1"/>
      <protection locked="0"/>
    </xf>
    <xf numFmtId="0" fontId="21" fillId="8" borderId="11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2" fontId="20" fillId="9" borderId="7" xfId="0" applyNumberFormat="1" applyFont="1" applyFill="1" applyBorder="1" applyAlignment="1">
      <alignment horizontal="center"/>
    </xf>
    <xf numFmtId="0" fontId="20" fillId="10" borderId="12" xfId="0" applyFont="1" applyFill="1" applyBorder="1" applyAlignment="1">
      <alignment horizontal="center" wrapText="1"/>
    </xf>
    <xf numFmtId="0" fontId="20" fillId="10" borderId="19" xfId="0" applyFont="1" applyFill="1" applyBorder="1" applyAlignment="1">
      <alignment horizontal="center" wrapText="1"/>
    </xf>
    <xf numFmtId="16" fontId="22" fillId="11" borderId="11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2" fontId="21" fillId="9" borderId="7" xfId="0" applyNumberFormat="1" applyFont="1" applyFill="1" applyBorder="1" applyAlignment="1">
      <alignment horizontal="center"/>
    </xf>
    <xf numFmtId="16" fontId="22" fillId="11" borderId="21" xfId="0" applyNumberFormat="1" applyFont="1" applyFill="1" applyBorder="1" applyAlignment="1" applyProtection="1">
      <alignment horizontal="center" vertical="center" wrapText="1"/>
    </xf>
    <xf numFmtId="16" fontId="22" fillId="11" borderId="22" xfId="0" applyNumberFormat="1" applyFont="1" applyFill="1" applyBorder="1" applyAlignment="1" applyProtection="1">
      <alignment horizontal="center" vertical="center" wrapText="1"/>
    </xf>
    <xf numFmtId="16" fontId="22" fillId="11" borderId="23" xfId="0" applyNumberFormat="1" applyFont="1" applyFill="1" applyBorder="1" applyAlignment="1" applyProtection="1">
      <alignment horizontal="center" vertical="center" wrapText="1"/>
    </xf>
    <xf numFmtId="16" fontId="22" fillId="11" borderId="20" xfId="0" applyNumberFormat="1" applyFont="1" applyFill="1" applyBorder="1" applyAlignment="1" applyProtection="1">
      <alignment horizontal="center" vertical="center"/>
    </xf>
    <xf numFmtId="0" fontId="31" fillId="15" borderId="20" xfId="0" applyFont="1" applyFill="1" applyBorder="1" applyAlignment="1">
      <alignment vertical="center" wrapText="1"/>
    </xf>
    <xf numFmtId="16" fontId="22" fillId="11" borderId="20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1" fillId="16" borderId="20" xfId="0" applyFont="1" applyFill="1" applyBorder="1" applyAlignment="1">
      <alignment horizontal="center" vertical="center" wrapText="1"/>
    </xf>
    <xf numFmtId="0" fontId="31" fillId="15" borderId="24" xfId="0" applyFont="1" applyFill="1" applyBorder="1" applyAlignment="1">
      <alignment vertical="center" wrapText="1"/>
    </xf>
    <xf numFmtId="0" fontId="31" fillId="15" borderId="25" xfId="0" applyFont="1" applyFill="1" applyBorder="1" applyAlignment="1">
      <alignment vertical="center" wrapText="1"/>
    </xf>
    <xf numFmtId="16" fontId="22" fillId="11" borderId="3" xfId="0" applyNumberFormat="1" applyFont="1" applyFill="1" applyBorder="1" applyAlignment="1" applyProtection="1">
      <alignment horizontal="center" vertical="center" wrapText="1"/>
    </xf>
    <xf numFmtId="16" fontId="22" fillId="11" borderId="4" xfId="0" applyNumberFormat="1" applyFont="1" applyFill="1" applyBorder="1" applyAlignment="1" applyProtection="1">
      <alignment horizontal="center" vertical="center" wrapText="1"/>
    </xf>
    <xf numFmtId="16" fontId="22" fillId="11" borderId="5" xfId="0" applyNumberFormat="1" applyFont="1" applyFill="1" applyBorder="1" applyAlignment="1" applyProtection="1">
      <alignment horizontal="center" vertical="center" wrapText="1"/>
    </xf>
    <xf numFmtId="0" fontId="33" fillId="17" borderId="3" xfId="0" applyFont="1" applyFill="1" applyBorder="1" applyAlignment="1">
      <alignment horizontal="center"/>
    </xf>
    <xf numFmtId="0" fontId="33" fillId="17" borderId="5" xfId="0" applyFont="1" applyFill="1" applyBorder="1" applyAlignment="1">
      <alignment horizontal="center"/>
    </xf>
    <xf numFmtId="0" fontId="31" fillId="15" borderId="26" xfId="0" applyFont="1" applyFill="1" applyBorder="1" applyAlignment="1">
      <alignment vertical="center" wrapText="1"/>
    </xf>
  </cellXfs>
  <cellStyles count="19">
    <cellStyle name="H1" xfId="6"/>
    <cellStyle name="H2" xfId="7"/>
    <cellStyle name="Hyperlink" xfId="3" builtinId="8"/>
    <cellStyle name="IndentedPlain" xfId="8"/>
    <cellStyle name="IndentedPlain 2" xfId="9"/>
    <cellStyle name="Normal" xfId="0" builtinId="0"/>
    <cellStyle name="Normal 2" xfId="10"/>
    <cellStyle name="Normal 3" xfId="11"/>
    <cellStyle name="Normal 3 2" xfId="12"/>
    <cellStyle name="Normal 4" xfId="2"/>
    <cellStyle name="Normal 5" xfId="13"/>
    <cellStyle name="Normal 6" xfId="14"/>
    <cellStyle name="Normal_TemplateDownload" xfId="4"/>
    <cellStyle name="Note 2" xfId="15"/>
    <cellStyle name="Percent" xfId="1" builtinId="5"/>
    <cellStyle name="Percent 2" xfId="16"/>
    <cellStyle name="Percent 3" xfId="5"/>
    <cellStyle name="Plain" xfId="17"/>
    <cellStyle name="Plain 2" xfId="18"/>
  </cellStyles>
  <dxfs count="6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F61"/>
  <sheetViews>
    <sheetView showGridLines="0" tabSelected="1" topLeftCell="C4" zoomScale="70" zoomScaleNormal="70" workbookViewId="0">
      <selection activeCell="G25" sqref="G25"/>
    </sheetView>
  </sheetViews>
  <sheetFormatPr defaultRowHeight="15" x14ac:dyDescent="0.25"/>
  <cols>
    <col min="1" max="2" width="0" hidden="1" customWidth="1"/>
    <col min="3" max="3" width="2.5703125" customWidth="1"/>
    <col min="4" max="4" width="15" customWidth="1"/>
    <col min="5" max="5" width="38.7109375" bestFit="1" customWidth="1"/>
    <col min="6" max="6" width="26.85546875" customWidth="1"/>
    <col min="7" max="8" width="33.85546875" bestFit="1" customWidth="1"/>
    <col min="9" max="9" width="15.85546875" bestFit="1" customWidth="1"/>
    <col min="10" max="10" width="13.42578125" bestFit="1" customWidth="1"/>
    <col min="11" max="11" width="15.85546875" bestFit="1" customWidth="1"/>
    <col min="12" max="12" width="13.42578125" bestFit="1" customWidth="1"/>
    <col min="13" max="13" width="15.85546875" bestFit="1" customWidth="1"/>
    <col min="14" max="14" width="13.42578125" bestFit="1" customWidth="1"/>
    <col min="15" max="15" width="15.85546875" bestFit="1" customWidth="1"/>
    <col min="16" max="16" width="13.42578125" bestFit="1" customWidth="1"/>
    <col min="17" max="20" width="7.85546875" customWidth="1"/>
    <col min="21" max="21" width="18.5703125" customWidth="1"/>
    <col min="22" max="27" width="13" customWidth="1"/>
    <col min="28" max="30" width="13" style="20" customWidth="1"/>
    <col min="31" max="32" width="13" customWidth="1"/>
  </cols>
  <sheetData>
    <row r="1" spans="4:32" x14ac:dyDescent="0.25">
      <c r="AB1"/>
      <c r="AC1"/>
      <c r="AD1"/>
    </row>
    <row r="2" spans="4:32" ht="50.25" customHeight="1" x14ac:dyDescent="0.25">
      <c r="D2" s="59" t="s">
        <v>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4:32" ht="31.5" customHeight="1" x14ac:dyDescent="0.25"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4:32" x14ac:dyDescent="0.25">
      <c r="AB4"/>
      <c r="AC4"/>
      <c r="AD4"/>
    </row>
    <row r="5" spans="4:32" x14ac:dyDescent="0.25">
      <c r="D5" s="1" t="s">
        <v>1</v>
      </c>
      <c r="E5" s="2" t="s">
        <v>2</v>
      </c>
      <c r="F5" s="60" t="s">
        <v>3</v>
      </c>
      <c r="G5" s="60"/>
      <c r="H5" s="60"/>
      <c r="I5" s="60"/>
      <c r="J5" s="60"/>
      <c r="AB5"/>
      <c r="AC5"/>
      <c r="AD5"/>
    </row>
    <row r="6" spans="4:32" x14ac:dyDescent="0.25">
      <c r="AB6"/>
      <c r="AC6"/>
      <c r="AD6"/>
    </row>
    <row r="7" spans="4:32" ht="15.75" x14ac:dyDescent="0.25">
      <c r="F7" s="61" t="s">
        <v>4</v>
      </c>
      <c r="G7" s="61"/>
      <c r="H7" s="61"/>
      <c r="I7" s="61"/>
      <c r="J7" s="61"/>
      <c r="K7" s="61"/>
      <c r="L7" s="61"/>
      <c r="M7" s="61"/>
      <c r="N7" s="61"/>
      <c r="AB7"/>
      <c r="AC7"/>
      <c r="AD7"/>
    </row>
    <row r="8" spans="4:32" ht="16.5" thickBot="1" x14ac:dyDescent="0.3">
      <c r="F8" s="62" t="s">
        <v>5</v>
      </c>
      <c r="G8" s="62"/>
      <c r="H8" s="62"/>
      <c r="I8" s="62"/>
      <c r="J8" s="62"/>
      <c r="K8" s="62"/>
      <c r="L8" s="62"/>
      <c r="M8" s="62"/>
      <c r="N8" s="62"/>
      <c r="AB8"/>
      <c r="AC8"/>
      <c r="AD8"/>
    </row>
    <row r="9" spans="4:32" ht="88.5" customHeight="1" thickBot="1" x14ac:dyDescent="0.3">
      <c r="F9" s="63" t="s">
        <v>6</v>
      </c>
      <c r="G9" s="64"/>
      <c r="H9" s="64"/>
      <c r="I9" s="64"/>
      <c r="J9" s="64"/>
      <c r="K9" s="64"/>
      <c r="L9" s="64"/>
      <c r="M9" s="64"/>
      <c r="N9" s="65"/>
      <c r="AB9"/>
      <c r="AC9"/>
      <c r="AD9"/>
    </row>
    <row r="10" spans="4:32" ht="18.75" x14ac:dyDescent="0.25">
      <c r="D10" s="66"/>
      <c r="E10" s="66"/>
      <c r="F10" s="3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/>
      <c r="AB10" s="7"/>
      <c r="AC10" s="7"/>
      <c r="AD10" s="7"/>
      <c r="AE10" s="7"/>
      <c r="AF10" s="7"/>
    </row>
    <row r="11" spans="4:32" ht="45" x14ac:dyDescent="0.25">
      <c r="D11" s="77"/>
      <c r="E11" s="77"/>
      <c r="F11" s="8" t="s">
        <v>7</v>
      </c>
      <c r="G11" s="7"/>
      <c r="H11" s="7"/>
      <c r="I11" s="78" t="s">
        <v>8</v>
      </c>
      <c r="J11" s="78"/>
      <c r="K11" s="78"/>
      <c r="L11" s="78"/>
      <c r="M11" s="78" t="s">
        <v>9</v>
      </c>
      <c r="N11" s="78"/>
      <c r="O11" s="78"/>
      <c r="P11" s="78"/>
      <c r="Q11" s="79" t="s">
        <v>10</v>
      </c>
      <c r="R11" s="80"/>
      <c r="S11" s="80"/>
      <c r="T11" s="70"/>
      <c r="U11" s="78" t="s">
        <v>11</v>
      </c>
      <c r="V11" s="78"/>
      <c r="W11" s="78"/>
      <c r="X11" s="78"/>
      <c r="Y11" s="78"/>
      <c r="Z11" s="78"/>
      <c r="AA11" s="57" t="s">
        <v>8</v>
      </c>
      <c r="AB11" s="58"/>
      <c r="AC11" s="57" t="s">
        <v>9</v>
      </c>
      <c r="AD11" s="58"/>
      <c r="AE11" s="69" t="s">
        <v>10</v>
      </c>
      <c r="AF11" s="70"/>
    </row>
    <row r="12" spans="4:32" ht="18.75" x14ac:dyDescent="0.25">
      <c r="D12" s="57" t="s">
        <v>12</v>
      </c>
      <c r="E12" s="71"/>
      <c r="F12" s="72" t="s">
        <v>13</v>
      </c>
      <c r="G12" s="74" t="s">
        <v>14</v>
      </c>
      <c r="H12" s="75"/>
      <c r="I12" s="76" t="s">
        <v>15</v>
      </c>
      <c r="J12" s="76"/>
      <c r="K12" s="76" t="s">
        <v>16</v>
      </c>
      <c r="L12" s="76"/>
      <c r="M12" s="76" t="s">
        <v>15</v>
      </c>
      <c r="N12" s="76"/>
      <c r="O12" s="76" t="s">
        <v>16</v>
      </c>
      <c r="P12" s="76"/>
      <c r="Q12" s="57" t="s">
        <v>17</v>
      </c>
      <c r="R12" s="70"/>
      <c r="S12" s="57" t="s">
        <v>18</v>
      </c>
      <c r="T12" s="70"/>
      <c r="U12" s="76" t="s">
        <v>19</v>
      </c>
      <c r="V12" s="67" t="s">
        <v>20</v>
      </c>
      <c r="W12" s="67" t="s">
        <v>16</v>
      </c>
      <c r="X12" s="67" t="s">
        <v>21</v>
      </c>
      <c r="Y12" s="67" t="s">
        <v>18</v>
      </c>
      <c r="Z12" s="67" t="s">
        <v>22</v>
      </c>
      <c r="AA12" s="76" t="s">
        <v>23</v>
      </c>
      <c r="AB12" s="76" t="s">
        <v>24</v>
      </c>
      <c r="AC12" s="76" t="s">
        <v>23</v>
      </c>
      <c r="AD12" s="76" t="s">
        <v>24</v>
      </c>
      <c r="AE12" s="67" t="s">
        <v>25</v>
      </c>
      <c r="AF12" s="67" t="s">
        <v>26</v>
      </c>
    </row>
    <row r="13" spans="4:32" ht="131.25" x14ac:dyDescent="0.25">
      <c r="D13" s="9" t="s">
        <v>27</v>
      </c>
      <c r="E13" s="10" t="s">
        <v>28</v>
      </c>
      <c r="F13" s="73"/>
      <c r="G13" s="11" t="s">
        <v>29</v>
      </c>
      <c r="H13" s="11" t="s">
        <v>30</v>
      </c>
      <c r="I13" s="12" t="s">
        <v>31</v>
      </c>
      <c r="J13" s="12" t="s">
        <v>32</v>
      </c>
      <c r="K13" s="12" t="s">
        <v>31</v>
      </c>
      <c r="L13" s="12" t="s">
        <v>32</v>
      </c>
      <c r="M13" s="12" t="s">
        <v>31</v>
      </c>
      <c r="N13" s="12" t="s">
        <v>32</v>
      </c>
      <c r="O13" s="12" t="s">
        <v>31</v>
      </c>
      <c r="P13" s="12" t="s">
        <v>32</v>
      </c>
      <c r="Q13" s="12" t="s">
        <v>31</v>
      </c>
      <c r="R13" s="12" t="s">
        <v>32</v>
      </c>
      <c r="S13" s="12" t="s">
        <v>31</v>
      </c>
      <c r="T13" s="12" t="s">
        <v>32</v>
      </c>
      <c r="U13" s="67"/>
      <c r="V13" s="68"/>
      <c r="W13" s="68"/>
      <c r="X13" s="81"/>
      <c r="Y13" s="68"/>
      <c r="Z13" s="68"/>
      <c r="AA13" s="67"/>
      <c r="AB13" s="67"/>
      <c r="AC13" s="67"/>
      <c r="AD13" s="67"/>
      <c r="AE13" s="82"/>
      <c r="AF13" s="82"/>
    </row>
    <row r="14" spans="4:32" x14ac:dyDescent="0.25">
      <c r="D14" s="13"/>
      <c r="E14" s="14" t="s">
        <v>33</v>
      </c>
      <c r="F14" s="14" t="s">
        <v>34</v>
      </c>
      <c r="G14" s="14" t="s">
        <v>35</v>
      </c>
      <c r="H14" s="14"/>
      <c r="I14" s="15">
        <v>1199.8</v>
      </c>
      <c r="J14" s="15">
        <v>1131.183333337</v>
      </c>
      <c r="K14" s="15">
        <v>217</v>
      </c>
      <c r="L14" s="15">
        <v>161.5</v>
      </c>
      <c r="M14" s="15">
        <v>1023</v>
      </c>
      <c r="N14" s="15">
        <v>983</v>
      </c>
      <c r="O14" s="15">
        <v>0</v>
      </c>
      <c r="P14" s="15">
        <v>0</v>
      </c>
      <c r="Q14" s="13"/>
      <c r="R14" s="13"/>
      <c r="S14" s="13"/>
      <c r="T14" s="13"/>
      <c r="U14" s="16">
        <v>180</v>
      </c>
      <c r="V14" s="17">
        <f>(J14+N14)/U14</f>
        <v>11.745462962983334</v>
      </c>
      <c r="W14" s="17">
        <f>(L14+P14)/U14</f>
        <v>0.89722222222222225</v>
      </c>
      <c r="X14" s="13"/>
      <c r="Y14" s="13"/>
      <c r="Z14" s="17">
        <f>(J14+L14+N14+P14)/U14</f>
        <v>12.642685185205556</v>
      </c>
      <c r="AA14" s="18">
        <f>IFERROR(J14/I14,"-")</f>
        <v>0.94280991276629444</v>
      </c>
      <c r="AB14" s="18">
        <f>IFERROR(L14/K14,"-")</f>
        <v>0.74423963133640558</v>
      </c>
      <c r="AC14" s="18">
        <f>IFERROR(N14/M14,"-")</f>
        <v>0.96089931573802545</v>
      </c>
      <c r="AD14" s="18" t="str">
        <f>IFERROR(P14/O14,"-")</f>
        <v>-</v>
      </c>
      <c r="AE14" s="13"/>
      <c r="AF14" s="13"/>
    </row>
    <row r="15" spans="4:32" x14ac:dyDescent="0.25">
      <c r="D15" s="13"/>
      <c r="E15" s="14" t="s">
        <v>33</v>
      </c>
      <c r="F15" s="14" t="s">
        <v>36</v>
      </c>
      <c r="G15" s="14" t="s">
        <v>37</v>
      </c>
      <c r="H15" s="14"/>
      <c r="I15" s="15">
        <v>1944</v>
      </c>
      <c r="J15" s="15">
        <v>1642.75</v>
      </c>
      <c r="K15" s="15">
        <v>784.5</v>
      </c>
      <c r="L15" s="15">
        <v>988.46666666300007</v>
      </c>
      <c r="M15" s="15">
        <v>1023</v>
      </c>
      <c r="N15" s="15">
        <v>1015.75</v>
      </c>
      <c r="O15" s="15">
        <v>682</v>
      </c>
      <c r="P15" s="15">
        <v>734.25</v>
      </c>
      <c r="Q15" s="13"/>
      <c r="R15" s="13"/>
      <c r="S15" s="13"/>
      <c r="T15" s="13"/>
      <c r="U15" s="16">
        <v>668</v>
      </c>
      <c r="V15" s="17">
        <f t="shared" ref="V15:V61" si="0">(J15+N15)/U15</f>
        <v>3.9797904191616769</v>
      </c>
      <c r="W15" s="17">
        <f t="shared" ref="W15:W61" si="1">(L15+P15)/U15</f>
        <v>2.578917165663174</v>
      </c>
      <c r="X15" s="13"/>
      <c r="Y15" s="13"/>
      <c r="Z15" s="17">
        <f t="shared" ref="Z15:Z61" si="2">(J15+L15+N15+P15)/U15</f>
        <v>6.5587075848248508</v>
      </c>
      <c r="AA15" s="18">
        <f t="shared" ref="AA15:AA61" si="3">IFERROR(J15/I15,"-")</f>
        <v>0.84503600823045266</v>
      </c>
      <c r="AB15" s="18">
        <f t="shared" ref="AB15:AB61" si="4">IFERROR(L15/K15,"-")</f>
        <v>1.2599957510044615</v>
      </c>
      <c r="AC15" s="18">
        <f t="shared" ref="AC15:AC61" si="5">IFERROR(N15/M15,"-")</f>
        <v>0.99291300097751711</v>
      </c>
      <c r="AD15" s="18">
        <f t="shared" ref="AD15:AD61" si="6">IFERROR(P15/O15,"-")</f>
        <v>1.0766129032258065</v>
      </c>
      <c r="AE15" s="13"/>
      <c r="AF15" s="13"/>
    </row>
    <row r="16" spans="4:32" x14ac:dyDescent="0.25">
      <c r="D16" s="13"/>
      <c r="E16" s="14" t="s">
        <v>33</v>
      </c>
      <c r="F16" s="14" t="s">
        <v>38</v>
      </c>
      <c r="G16" s="14" t="s">
        <v>37</v>
      </c>
      <c r="H16" s="14" t="s">
        <v>39</v>
      </c>
      <c r="I16" s="15">
        <v>1376</v>
      </c>
      <c r="J16" s="15">
        <v>1449.3333333400001</v>
      </c>
      <c r="K16" s="15">
        <v>1396</v>
      </c>
      <c r="L16" s="15">
        <v>1511</v>
      </c>
      <c r="M16" s="15">
        <v>1023</v>
      </c>
      <c r="N16" s="15">
        <v>1013</v>
      </c>
      <c r="O16" s="15">
        <v>682</v>
      </c>
      <c r="P16" s="15">
        <v>694.5</v>
      </c>
      <c r="Q16" s="13"/>
      <c r="R16" s="13"/>
      <c r="S16" s="13"/>
      <c r="T16" s="13"/>
      <c r="U16" s="16">
        <v>765</v>
      </c>
      <c r="V16" s="17">
        <f t="shared" si="0"/>
        <v>3.2187363834509806</v>
      </c>
      <c r="W16" s="17">
        <f t="shared" si="1"/>
        <v>2.8830065359477124</v>
      </c>
      <c r="X16" s="13"/>
      <c r="Y16" s="13"/>
      <c r="Z16" s="17">
        <f t="shared" si="2"/>
        <v>6.1017429193986938</v>
      </c>
      <c r="AA16" s="18">
        <f t="shared" si="3"/>
        <v>1.053294573648256</v>
      </c>
      <c r="AB16" s="18">
        <f t="shared" si="4"/>
        <v>1.082378223495702</v>
      </c>
      <c r="AC16" s="18">
        <f t="shared" si="5"/>
        <v>0.99022482893450636</v>
      </c>
      <c r="AD16" s="18">
        <f t="shared" si="6"/>
        <v>1.0183284457478006</v>
      </c>
      <c r="AE16" s="13"/>
      <c r="AF16" s="13"/>
    </row>
    <row r="17" spans="4:32" x14ac:dyDescent="0.25">
      <c r="D17" s="13"/>
      <c r="E17" s="14" t="s">
        <v>33</v>
      </c>
      <c r="F17" s="14" t="s">
        <v>40</v>
      </c>
      <c r="G17" s="14" t="s">
        <v>41</v>
      </c>
      <c r="H17" s="14" t="s">
        <v>42</v>
      </c>
      <c r="I17" s="15">
        <v>1169.25</v>
      </c>
      <c r="J17" s="15">
        <v>1103.75</v>
      </c>
      <c r="K17" s="15">
        <v>978.5</v>
      </c>
      <c r="L17" s="15">
        <v>1141.016666667</v>
      </c>
      <c r="M17" s="15">
        <v>682</v>
      </c>
      <c r="N17" s="15">
        <v>748</v>
      </c>
      <c r="O17" s="15">
        <v>682</v>
      </c>
      <c r="P17" s="15">
        <v>824.25</v>
      </c>
      <c r="Q17" s="13"/>
      <c r="R17" s="13"/>
      <c r="S17" s="13"/>
      <c r="T17" s="13"/>
      <c r="U17" s="16">
        <v>228</v>
      </c>
      <c r="V17" s="17">
        <f t="shared" si="0"/>
        <v>8.1217105263157894</v>
      </c>
      <c r="W17" s="17">
        <f t="shared" si="1"/>
        <v>8.6195906432763163</v>
      </c>
      <c r="X17" s="13"/>
      <c r="Y17" s="13"/>
      <c r="Z17" s="17">
        <f t="shared" si="2"/>
        <v>16.741301169592106</v>
      </c>
      <c r="AA17" s="18">
        <f t="shared" si="3"/>
        <v>0.94398118451999147</v>
      </c>
      <c r="AB17" s="18">
        <f t="shared" si="4"/>
        <v>1.1660875489698519</v>
      </c>
      <c r="AC17" s="18">
        <f t="shared" si="5"/>
        <v>1.096774193548387</v>
      </c>
      <c r="AD17" s="18">
        <f t="shared" si="6"/>
        <v>1.2085777126099706</v>
      </c>
      <c r="AE17" s="13"/>
      <c r="AF17" s="13"/>
    </row>
    <row r="18" spans="4:32" x14ac:dyDescent="0.25">
      <c r="D18" s="13"/>
      <c r="E18" s="14" t="s">
        <v>33</v>
      </c>
      <c r="F18" s="14" t="s">
        <v>43</v>
      </c>
      <c r="G18" s="14" t="s">
        <v>37</v>
      </c>
      <c r="H18" s="14" t="s">
        <v>44</v>
      </c>
      <c r="I18" s="15">
        <v>1499</v>
      </c>
      <c r="J18" s="15">
        <v>894.98333333300002</v>
      </c>
      <c r="K18" s="15">
        <v>1062</v>
      </c>
      <c r="L18" s="15">
        <v>406.25</v>
      </c>
      <c r="M18" s="15">
        <v>979</v>
      </c>
      <c r="N18" s="15">
        <v>682</v>
      </c>
      <c r="O18" s="15">
        <v>680.5</v>
      </c>
      <c r="P18" s="15">
        <v>338.33333333299998</v>
      </c>
      <c r="Q18" s="13"/>
      <c r="R18" s="13"/>
      <c r="S18" s="13"/>
      <c r="T18" s="13"/>
      <c r="U18" s="16">
        <v>552</v>
      </c>
      <c r="V18" s="17">
        <f t="shared" si="0"/>
        <v>2.8568538647336958</v>
      </c>
      <c r="W18" s="17">
        <f t="shared" si="1"/>
        <v>1.3488828502409418</v>
      </c>
      <c r="X18" s="13"/>
      <c r="Y18" s="13"/>
      <c r="Z18" s="17">
        <f t="shared" si="2"/>
        <v>4.2057367149746376</v>
      </c>
      <c r="AA18" s="18">
        <f t="shared" si="3"/>
        <v>0.59705359128285529</v>
      </c>
      <c r="AB18" s="18">
        <f t="shared" si="4"/>
        <v>0.38253295668549908</v>
      </c>
      <c r="AC18" s="18">
        <f t="shared" si="5"/>
        <v>0.6966292134831461</v>
      </c>
      <c r="AD18" s="18">
        <f t="shared" si="6"/>
        <v>0.49718344354592209</v>
      </c>
      <c r="AE18" s="13"/>
      <c r="AF18" s="13"/>
    </row>
    <row r="19" spans="4:32" x14ac:dyDescent="0.25">
      <c r="D19" s="13"/>
      <c r="E19" s="14" t="s">
        <v>45</v>
      </c>
      <c r="F19" s="14" t="s">
        <v>46</v>
      </c>
      <c r="G19" s="14" t="s">
        <v>47</v>
      </c>
      <c r="H19" s="14"/>
      <c r="I19" s="15">
        <v>1240.5</v>
      </c>
      <c r="J19" s="15">
        <v>1076</v>
      </c>
      <c r="K19" s="15">
        <v>806</v>
      </c>
      <c r="L19" s="15">
        <v>1062.8333333400001</v>
      </c>
      <c r="M19" s="15">
        <v>682</v>
      </c>
      <c r="N19" s="15">
        <v>682</v>
      </c>
      <c r="O19" s="15">
        <v>676.5</v>
      </c>
      <c r="P19" s="15">
        <v>990</v>
      </c>
      <c r="Q19" s="13"/>
      <c r="R19" s="13"/>
      <c r="S19" s="13"/>
      <c r="T19" s="13"/>
      <c r="U19" s="16">
        <v>556</v>
      </c>
      <c r="V19" s="17">
        <f t="shared" si="0"/>
        <v>3.1618705035971222</v>
      </c>
      <c r="W19" s="17">
        <f t="shared" si="1"/>
        <v>3.6921462829856115</v>
      </c>
      <c r="X19" s="13"/>
      <c r="Y19" s="13"/>
      <c r="Z19" s="17">
        <f t="shared" si="2"/>
        <v>6.8540167865827337</v>
      </c>
      <c r="AA19" s="18">
        <f t="shared" si="3"/>
        <v>0.8673921805723499</v>
      </c>
      <c r="AB19" s="18">
        <f t="shared" si="4"/>
        <v>1.3186517783374692</v>
      </c>
      <c r="AC19" s="18">
        <f t="shared" si="5"/>
        <v>1</v>
      </c>
      <c r="AD19" s="18">
        <f t="shared" si="6"/>
        <v>1.4634146341463414</v>
      </c>
      <c r="AE19" s="13"/>
      <c r="AF19" s="13"/>
    </row>
    <row r="20" spans="4:32" x14ac:dyDescent="0.25">
      <c r="D20" s="13"/>
      <c r="E20" s="14" t="s">
        <v>45</v>
      </c>
      <c r="F20" s="14" t="s">
        <v>48</v>
      </c>
      <c r="G20" s="14" t="s">
        <v>49</v>
      </c>
      <c r="H20" s="14"/>
      <c r="I20" s="15">
        <v>1340.5</v>
      </c>
      <c r="J20" s="15">
        <v>1288.1666666670001</v>
      </c>
      <c r="K20" s="15">
        <v>778</v>
      </c>
      <c r="L20" s="15">
        <v>712.83333333299993</v>
      </c>
      <c r="M20" s="15">
        <v>682</v>
      </c>
      <c r="N20" s="15">
        <v>679.16666667000004</v>
      </c>
      <c r="O20" s="15">
        <v>676</v>
      </c>
      <c r="P20" s="15">
        <v>665.25</v>
      </c>
      <c r="Q20" s="13"/>
      <c r="R20" s="13"/>
      <c r="S20" s="13"/>
      <c r="T20" s="13"/>
      <c r="U20" s="16">
        <v>179</v>
      </c>
      <c r="V20" s="17">
        <f t="shared" si="0"/>
        <v>10.990689013055867</v>
      </c>
      <c r="W20" s="17">
        <f t="shared" si="1"/>
        <v>7.6987895716927373</v>
      </c>
      <c r="X20" s="13"/>
      <c r="Y20" s="13"/>
      <c r="Z20" s="17">
        <f t="shared" si="2"/>
        <v>18.689478584748606</v>
      </c>
      <c r="AA20" s="18">
        <f t="shared" si="3"/>
        <v>0.96095984085565089</v>
      </c>
      <c r="AB20" s="18">
        <f t="shared" si="4"/>
        <v>0.91623821765167091</v>
      </c>
      <c r="AC20" s="18">
        <f t="shared" si="5"/>
        <v>0.99584555230205285</v>
      </c>
      <c r="AD20" s="18">
        <f t="shared" si="6"/>
        <v>0.98409763313609466</v>
      </c>
      <c r="AE20" s="13"/>
      <c r="AF20" s="13"/>
    </row>
    <row r="21" spans="4:32" x14ac:dyDescent="0.25">
      <c r="D21" s="13"/>
      <c r="E21" s="14" t="s">
        <v>45</v>
      </c>
      <c r="F21" s="14" t="s">
        <v>50</v>
      </c>
      <c r="G21" s="14" t="s">
        <v>51</v>
      </c>
      <c r="H21" s="14"/>
      <c r="I21" s="15">
        <v>1211.5</v>
      </c>
      <c r="J21" s="15">
        <v>1178.25</v>
      </c>
      <c r="K21" s="15">
        <v>494.5</v>
      </c>
      <c r="L21" s="15">
        <v>629.5</v>
      </c>
      <c r="M21" s="15">
        <v>682</v>
      </c>
      <c r="N21" s="15">
        <v>682</v>
      </c>
      <c r="O21" s="15">
        <v>341</v>
      </c>
      <c r="P21" s="15">
        <v>239</v>
      </c>
      <c r="Q21" s="13"/>
      <c r="R21" s="13"/>
      <c r="S21" s="13"/>
      <c r="T21" s="13"/>
      <c r="U21" s="16">
        <v>268</v>
      </c>
      <c r="V21" s="17">
        <f t="shared" si="0"/>
        <v>6.9412313432835822</v>
      </c>
      <c r="W21" s="17">
        <f t="shared" si="1"/>
        <v>3.2406716417910446</v>
      </c>
      <c r="X21" s="13"/>
      <c r="Y21" s="13"/>
      <c r="Z21" s="17">
        <f t="shared" si="2"/>
        <v>10.181902985074627</v>
      </c>
      <c r="AA21" s="18">
        <f t="shared" si="3"/>
        <v>0.97255468427569125</v>
      </c>
      <c r="AB21" s="18">
        <f t="shared" si="4"/>
        <v>1.2730030333670375</v>
      </c>
      <c r="AC21" s="18">
        <f t="shared" si="5"/>
        <v>1</v>
      </c>
      <c r="AD21" s="18">
        <f t="shared" si="6"/>
        <v>0.70087976539589447</v>
      </c>
      <c r="AE21" s="13"/>
      <c r="AF21" s="13"/>
    </row>
    <row r="22" spans="4:32" x14ac:dyDescent="0.25">
      <c r="D22" s="13"/>
      <c r="E22" s="14" t="s">
        <v>45</v>
      </c>
      <c r="F22" s="14" t="s">
        <v>52</v>
      </c>
      <c r="G22" s="14" t="s">
        <v>53</v>
      </c>
      <c r="H22" s="14" t="s">
        <v>54</v>
      </c>
      <c r="I22" s="15">
        <v>1327</v>
      </c>
      <c r="J22" s="15">
        <v>1210.1666666799999</v>
      </c>
      <c r="K22" s="15">
        <v>951.7</v>
      </c>
      <c r="L22" s="15">
        <v>1068</v>
      </c>
      <c r="M22" s="15">
        <v>682</v>
      </c>
      <c r="N22" s="15">
        <v>671</v>
      </c>
      <c r="O22" s="15">
        <v>682</v>
      </c>
      <c r="P22" s="15">
        <v>685.5</v>
      </c>
      <c r="Q22" s="13"/>
      <c r="R22" s="13"/>
      <c r="S22" s="13"/>
      <c r="T22" s="13"/>
      <c r="U22" s="16">
        <v>623</v>
      </c>
      <c r="V22" s="17">
        <f t="shared" si="0"/>
        <v>3.0195291599999998</v>
      </c>
      <c r="W22" s="17">
        <f t="shared" si="1"/>
        <v>2.8146067415730336</v>
      </c>
      <c r="X22" s="13"/>
      <c r="Y22" s="13"/>
      <c r="Z22" s="17">
        <f t="shared" si="2"/>
        <v>5.8341359015730339</v>
      </c>
      <c r="AA22" s="18">
        <f t="shared" si="3"/>
        <v>0.91195679478522984</v>
      </c>
      <c r="AB22" s="18">
        <f t="shared" si="4"/>
        <v>1.1222023746979088</v>
      </c>
      <c r="AC22" s="18">
        <f t="shared" si="5"/>
        <v>0.9838709677419355</v>
      </c>
      <c r="AD22" s="18">
        <f t="shared" si="6"/>
        <v>1.0051319648093842</v>
      </c>
      <c r="AE22" s="13"/>
      <c r="AF22" s="13"/>
    </row>
    <row r="23" spans="4:32" x14ac:dyDescent="0.25">
      <c r="D23" s="13"/>
      <c r="E23" s="14" t="s">
        <v>45</v>
      </c>
      <c r="F23" s="14" t="s">
        <v>55</v>
      </c>
      <c r="G23" s="14" t="s">
        <v>56</v>
      </c>
      <c r="H23" s="14"/>
      <c r="I23" s="15">
        <v>1954</v>
      </c>
      <c r="J23" s="15">
        <v>1789.96666667</v>
      </c>
      <c r="K23" s="15">
        <v>1142.5</v>
      </c>
      <c r="L23" s="15">
        <v>1254.5</v>
      </c>
      <c r="M23" s="15">
        <v>1023</v>
      </c>
      <c r="N23" s="15">
        <v>1344.5</v>
      </c>
      <c r="O23" s="15">
        <v>669</v>
      </c>
      <c r="P23" s="15">
        <v>729.5</v>
      </c>
      <c r="Q23" s="13"/>
      <c r="R23" s="13"/>
      <c r="S23" s="13"/>
      <c r="T23" s="13"/>
      <c r="U23" s="16">
        <v>832</v>
      </c>
      <c r="V23" s="17">
        <f t="shared" si="0"/>
        <v>3.7673878205168267</v>
      </c>
      <c r="W23" s="17">
        <f t="shared" si="1"/>
        <v>2.3846153846153846</v>
      </c>
      <c r="X23" s="13"/>
      <c r="Y23" s="13"/>
      <c r="Z23" s="17">
        <f t="shared" si="2"/>
        <v>6.1520032051322113</v>
      </c>
      <c r="AA23" s="18">
        <f t="shared" si="3"/>
        <v>0.91605254179631523</v>
      </c>
      <c r="AB23" s="18">
        <f t="shared" si="4"/>
        <v>1.0980306345733042</v>
      </c>
      <c r="AC23" s="18">
        <f t="shared" si="5"/>
        <v>1.3142717497556207</v>
      </c>
      <c r="AD23" s="18">
        <f t="shared" si="6"/>
        <v>1.0904334828101645</v>
      </c>
      <c r="AE23" s="13"/>
      <c r="AF23" s="13"/>
    </row>
    <row r="24" spans="4:32" x14ac:dyDescent="0.25">
      <c r="D24" s="13"/>
      <c r="E24" s="14" t="s">
        <v>45</v>
      </c>
      <c r="F24" s="14" t="s">
        <v>57</v>
      </c>
      <c r="G24" s="14" t="s">
        <v>53</v>
      </c>
      <c r="H24" s="14"/>
      <c r="I24" s="15">
        <v>1706.8</v>
      </c>
      <c r="J24" s="15">
        <v>1484.0833333329999</v>
      </c>
      <c r="K24" s="15">
        <v>935</v>
      </c>
      <c r="L24" s="15">
        <v>853.5</v>
      </c>
      <c r="M24" s="15">
        <v>1364</v>
      </c>
      <c r="N24" s="15">
        <v>1232</v>
      </c>
      <c r="O24" s="15">
        <v>341</v>
      </c>
      <c r="P24" s="15">
        <v>385</v>
      </c>
      <c r="Q24" s="13"/>
      <c r="R24" s="13"/>
      <c r="S24" s="13"/>
      <c r="T24" s="13"/>
      <c r="U24" s="16">
        <v>795</v>
      </c>
      <c r="V24" s="17">
        <f t="shared" si="0"/>
        <v>3.4164570230603775</v>
      </c>
      <c r="W24" s="17">
        <f t="shared" si="1"/>
        <v>1.5578616352201258</v>
      </c>
      <c r="X24" s="13"/>
      <c r="Y24" s="13"/>
      <c r="Z24" s="17">
        <f t="shared" si="2"/>
        <v>4.9743186582805032</v>
      </c>
      <c r="AA24" s="18">
        <f t="shared" si="3"/>
        <v>0.86951214748828209</v>
      </c>
      <c r="AB24" s="18">
        <f t="shared" si="4"/>
        <v>0.91283422459893049</v>
      </c>
      <c r="AC24" s="18">
        <f t="shared" si="5"/>
        <v>0.90322580645161288</v>
      </c>
      <c r="AD24" s="18">
        <f t="shared" si="6"/>
        <v>1.1290322580645162</v>
      </c>
      <c r="AE24" s="13"/>
      <c r="AF24" s="13"/>
    </row>
    <row r="25" spans="4:32" x14ac:dyDescent="0.25">
      <c r="D25" s="13"/>
      <c r="E25" s="14" t="s">
        <v>45</v>
      </c>
      <c r="F25" s="14" t="s">
        <v>58</v>
      </c>
      <c r="G25" s="14" t="s">
        <v>44</v>
      </c>
      <c r="H25" s="14"/>
      <c r="I25" s="15">
        <v>1211.5</v>
      </c>
      <c r="J25" s="15">
        <v>1498.08333333</v>
      </c>
      <c r="K25" s="15">
        <v>1381</v>
      </c>
      <c r="L25" s="15">
        <v>1270.5</v>
      </c>
      <c r="M25" s="15">
        <v>1023</v>
      </c>
      <c r="N25" s="15">
        <v>1012</v>
      </c>
      <c r="O25" s="15">
        <v>682</v>
      </c>
      <c r="P25" s="15">
        <v>808.5</v>
      </c>
      <c r="Q25" s="13"/>
      <c r="R25" s="13"/>
      <c r="S25" s="13"/>
      <c r="T25" s="13"/>
      <c r="U25" s="16">
        <v>856</v>
      </c>
      <c r="V25" s="17">
        <f t="shared" si="0"/>
        <v>2.9323403426752335</v>
      </c>
      <c r="W25" s="17">
        <f t="shared" si="1"/>
        <v>2.4287383177570092</v>
      </c>
      <c r="X25" s="13"/>
      <c r="Y25" s="13"/>
      <c r="Z25" s="17">
        <f t="shared" si="2"/>
        <v>5.3610786604322422</v>
      </c>
      <c r="AA25" s="18">
        <f t="shared" si="3"/>
        <v>1.2365524831448618</v>
      </c>
      <c r="AB25" s="18">
        <f t="shared" si="4"/>
        <v>0.91998551774076753</v>
      </c>
      <c r="AC25" s="18">
        <f t="shared" si="5"/>
        <v>0.989247311827957</v>
      </c>
      <c r="AD25" s="18">
        <f t="shared" si="6"/>
        <v>1.185483870967742</v>
      </c>
      <c r="AE25" s="13"/>
      <c r="AF25" s="13"/>
    </row>
    <row r="26" spans="4:32" x14ac:dyDescent="0.25">
      <c r="D26" s="13"/>
      <c r="E26" s="14" t="s">
        <v>45</v>
      </c>
      <c r="F26" s="14" t="s">
        <v>59</v>
      </c>
      <c r="G26" s="14" t="s">
        <v>37</v>
      </c>
      <c r="H26" s="14"/>
      <c r="I26" s="15">
        <v>1270.5</v>
      </c>
      <c r="J26" s="15">
        <v>1055.4999999930001</v>
      </c>
      <c r="K26" s="15">
        <v>1110</v>
      </c>
      <c r="L26" s="15">
        <v>1254.5</v>
      </c>
      <c r="M26" s="15">
        <v>837</v>
      </c>
      <c r="N26" s="15">
        <v>780.33333332999996</v>
      </c>
      <c r="O26" s="15">
        <v>676</v>
      </c>
      <c r="P26" s="15">
        <v>679</v>
      </c>
      <c r="Q26" s="13"/>
      <c r="R26" s="13"/>
      <c r="S26" s="13"/>
      <c r="T26" s="13"/>
      <c r="U26" s="16">
        <v>580</v>
      </c>
      <c r="V26" s="17">
        <f t="shared" si="0"/>
        <v>3.1652298850396554</v>
      </c>
      <c r="W26" s="17">
        <f t="shared" si="1"/>
        <v>3.3336206896551723</v>
      </c>
      <c r="X26" s="13"/>
      <c r="Y26" s="13"/>
      <c r="Z26" s="17">
        <f t="shared" si="2"/>
        <v>6.4988505746948277</v>
      </c>
      <c r="AA26" s="18">
        <f t="shared" si="3"/>
        <v>0.83077528531523026</v>
      </c>
      <c r="AB26" s="18">
        <f t="shared" si="4"/>
        <v>1.1301801801801801</v>
      </c>
      <c r="AC26" s="18">
        <f t="shared" si="5"/>
        <v>0.93229788928315405</v>
      </c>
      <c r="AD26" s="18">
        <f t="shared" si="6"/>
        <v>1.0044378698224852</v>
      </c>
      <c r="AE26" s="13"/>
      <c r="AF26" s="13"/>
    </row>
    <row r="27" spans="4:32" x14ac:dyDescent="0.25">
      <c r="D27" s="13"/>
      <c r="E27" s="14" t="s">
        <v>45</v>
      </c>
      <c r="F27" s="14" t="s">
        <v>60</v>
      </c>
      <c r="G27" s="14" t="s">
        <v>41</v>
      </c>
      <c r="H27" s="14"/>
      <c r="I27" s="15">
        <v>1671.5</v>
      </c>
      <c r="J27" s="15">
        <v>1511</v>
      </c>
      <c r="K27" s="15">
        <v>957.5</v>
      </c>
      <c r="L27" s="15">
        <v>997</v>
      </c>
      <c r="M27" s="15">
        <v>1023</v>
      </c>
      <c r="N27" s="15">
        <v>1013.83333333</v>
      </c>
      <c r="O27" s="15">
        <v>682</v>
      </c>
      <c r="P27" s="15">
        <v>748.5</v>
      </c>
      <c r="Q27" s="13"/>
      <c r="R27" s="13"/>
      <c r="S27" s="13"/>
      <c r="T27" s="13"/>
      <c r="U27" s="16">
        <v>847</v>
      </c>
      <c r="V27" s="17">
        <f t="shared" si="0"/>
        <v>2.9809130263636359</v>
      </c>
      <c r="W27" s="17">
        <f t="shared" si="1"/>
        <v>2.0608028335301061</v>
      </c>
      <c r="X27" s="13"/>
      <c r="Y27" s="13"/>
      <c r="Z27" s="17">
        <f t="shared" si="2"/>
        <v>5.0417158598937419</v>
      </c>
      <c r="AA27" s="18">
        <f t="shared" si="3"/>
        <v>0.90397846245886926</v>
      </c>
      <c r="AB27" s="18">
        <f t="shared" si="4"/>
        <v>1.0412532637075718</v>
      </c>
      <c r="AC27" s="18">
        <f t="shared" si="5"/>
        <v>0.99103942652003907</v>
      </c>
      <c r="AD27" s="18">
        <f t="shared" si="6"/>
        <v>1.097507331378299</v>
      </c>
      <c r="AE27" s="13"/>
      <c r="AF27" s="13"/>
    </row>
    <row r="28" spans="4:32" x14ac:dyDescent="0.25">
      <c r="D28" s="13"/>
      <c r="E28" s="14" t="s">
        <v>45</v>
      </c>
      <c r="F28" s="14" t="s">
        <v>61</v>
      </c>
      <c r="G28" s="14" t="s">
        <v>41</v>
      </c>
      <c r="H28" s="14"/>
      <c r="I28" s="15">
        <v>1670.5</v>
      </c>
      <c r="J28" s="15">
        <v>1728.1666666670001</v>
      </c>
      <c r="K28" s="15">
        <v>1124.25</v>
      </c>
      <c r="L28" s="15">
        <v>1115.5</v>
      </c>
      <c r="M28" s="15">
        <v>1364</v>
      </c>
      <c r="N28" s="15">
        <v>1413.5</v>
      </c>
      <c r="O28" s="15">
        <v>1018.5</v>
      </c>
      <c r="P28" s="15">
        <v>954.25</v>
      </c>
      <c r="Q28" s="13"/>
      <c r="R28" s="13"/>
      <c r="S28" s="13"/>
      <c r="T28" s="13"/>
      <c r="U28" s="16">
        <v>635</v>
      </c>
      <c r="V28" s="17">
        <f t="shared" si="0"/>
        <v>4.9475065616803144</v>
      </c>
      <c r="W28" s="17">
        <f t="shared" si="1"/>
        <v>3.2594488188976376</v>
      </c>
      <c r="X28" s="13"/>
      <c r="Y28" s="13"/>
      <c r="Z28" s="17">
        <f t="shared" si="2"/>
        <v>8.206955380577952</v>
      </c>
      <c r="AA28" s="18">
        <f t="shared" si="3"/>
        <v>1.0345206026141873</v>
      </c>
      <c r="AB28" s="18">
        <f t="shared" si="4"/>
        <v>0.99221703357794089</v>
      </c>
      <c r="AC28" s="18">
        <f t="shared" si="5"/>
        <v>1.0362903225806452</v>
      </c>
      <c r="AD28" s="18">
        <f t="shared" si="6"/>
        <v>0.93691703485517919</v>
      </c>
      <c r="AE28" s="13"/>
      <c r="AF28" s="13"/>
    </row>
    <row r="29" spans="4:32" x14ac:dyDescent="0.25">
      <c r="D29" s="13"/>
      <c r="E29" s="14" t="s">
        <v>45</v>
      </c>
      <c r="F29" s="14" t="s">
        <v>62</v>
      </c>
      <c r="G29" s="14" t="s">
        <v>35</v>
      </c>
      <c r="H29" s="14"/>
      <c r="I29" s="15">
        <v>4627.5</v>
      </c>
      <c r="J29" s="15">
        <v>4153.5</v>
      </c>
      <c r="K29" s="15">
        <v>713</v>
      </c>
      <c r="L29" s="15">
        <v>217.75</v>
      </c>
      <c r="M29" s="15">
        <v>4626.5833333</v>
      </c>
      <c r="N29" s="15">
        <v>4013</v>
      </c>
      <c r="O29" s="15">
        <v>356.5</v>
      </c>
      <c r="P29" s="15">
        <v>126</v>
      </c>
      <c r="Q29" s="13"/>
      <c r="R29" s="13"/>
      <c r="S29" s="13"/>
      <c r="T29" s="13"/>
      <c r="U29" s="16">
        <v>329</v>
      </c>
      <c r="V29" s="17">
        <f t="shared" si="0"/>
        <v>24.822188449848024</v>
      </c>
      <c r="W29" s="17">
        <f t="shared" si="1"/>
        <v>1.0448328267477203</v>
      </c>
      <c r="X29" s="13"/>
      <c r="Y29" s="13"/>
      <c r="Z29" s="17">
        <f t="shared" si="2"/>
        <v>25.867021276595743</v>
      </c>
      <c r="AA29" s="18">
        <f t="shared" si="3"/>
        <v>0.89756888168557536</v>
      </c>
      <c r="AB29" s="18">
        <f t="shared" si="4"/>
        <v>0.30539971949509115</v>
      </c>
      <c r="AC29" s="18">
        <f t="shared" si="5"/>
        <v>0.86737873521401598</v>
      </c>
      <c r="AD29" s="18">
        <f t="shared" si="6"/>
        <v>0.35343618513323982</v>
      </c>
      <c r="AE29" s="13"/>
      <c r="AF29" s="13"/>
    </row>
    <row r="30" spans="4:32" x14ac:dyDescent="0.25">
      <c r="D30" s="13"/>
      <c r="E30" s="14" t="s">
        <v>45</v>
      </c>
      <c r="F30" s="14" t="s">
        <v>63</v>
      </c>
      <c r="G30" s="14" t="s">
        <v>39</v>
      </c>
      <c r="H30" s="14"/>
      <c r="I30" s="15">
        <v>3671</v>
      </c>
      <c r="J30" s="15">
        <v>3421.75</v>
      </c>
      <c r="K30" s="15">
        <v>1504.5</v>
      </c>
      <c r="L30" s="15">
        <v>1481.5</v>
      </c>
      <c r="M30" s="15">
        <v>2725.5</v>
      </c>
      <c r="N30" s="15">
        <v>2563</v>
      </c>
      <c r="O30" s="15">
        <v>682</v>
      </c>
      <c r="P30" s="15">
        <v>703.25</v>
      </c>
      <c r="Q30" s="13"/>
      <c r="R30" s="13"/>
      <c r="S30" s="13"/>
      <c r="T30" s="13"/>
      <c r="U30" s="16">
        <v>680</v>
      </c>
      <c r="V30" s="17">
        <f t="shared" si="0"/>
        <v>8.8011029411764703</v>
      </c>
      <c r="W30" s="17">
        <f t="shared" si="1"/>
        <v>3.2128676470588236</v>
      </c>
      <c r="X30" s="13"/>
      <c r="Y30" s="13"/>
      <c r="Z30" s="17">
        <f t="shared" si="2"/>
        <v>12.013970588235294</v>
      </c>
      <c r="AA30" s="18">
        <f t="shared" si="3"/>
        <v>0.93210296921819669</v>
      </c>
      <c r="AB30" s="18">
        <f t="shared" si="4"/>
        <v>0.98471252907942841</v>
      </c>
      <c r="AC30" s="18">
        <f t="shared" si="5"/>
        <v>0.94037791230966794</v>
      </c>
      <c r="AD30" s="18">
        <f t="shared" si="6"/>
        <v>1.0311583577712611</v>
      </c>
      <c r="AE30" s="13"/>
      <c r="AF30" s="13"/>
    </row>
    <row r="31" spans="4:32" x14ac:dyDescent="0.25">
      <c r="D31" s="13"/>
      <c r="E31" s="14" t="s">
        <v>45</v>
      </c>
      <c r="F31" s="14" t="s">
        <v>64</v>
      </c>
      <c r="G31" s="14" t="s">
        <v>53</v>
      </c>
      <c r="H31" s="14"/>
      <c r="I31" s="15">
        <v>1131</v>
      </c>
      <c r="J31" s="15">
        <v>953</v>
      </c>
      <c r="K31" s="15">
        <v>1119.5</v>
      </c>
      <c r="L31" s="15">
        <v>1145</v>
      </c>
      <c r="M31" s="15">
        <v>682</v>
      </c>
      <c r="N31" s="15">
        <v>658.5</v>
      </c>
      <c r="O31" s="15">
        <v>682</v>
      </c>
      <c r="P31" s="15">
        <v>791</v>
      </c>
      <c r="Q31" s="13"/>
      <c r="R31" s="13"/>
      <c r="S31" s="13"/>
      <c r="T31" s="13"/>
      <c r="U31" s="16">
        <v>614</v>
      </c>
      <c r="V31" s="17">
        <f t="shared" si="0"/>
        <v>2.6245928338762217</v>
      </c>
      <c r="W31" s="17">
        <f t="shared" si="1"/>
        <v>3.1530944625407167</v>
      </c>
      <c r="X31" s="13"/>
      <c r="Y31" s="13"/>
      <c r="Z31" s="17">
        <f t="shared" si="2"/>
        <v>5.7776872964169383</v>
      </c>
      <c r="AA31" s="18">
        <f t="shared" si="3"/>
        <v>0.84261715296198059</v>
      </c>
      <c r="AB31" s="18">
        <f t="shared" si="4"/>
        <v>1.0227780259044217</v>
      </c>
      <c r="AC31" s="18">
        <f t="shared" si="5"/>
        <v>0.96554252199413493</v>
      </c>
      <c r="AD31" s="18">
        <f t="shared" si="6"/>
        <v>1.1598240469208212</v>
      </c>
      <c r="AE31" s="13"/>
      <c r="AF31" s="13"/>
    </row>
    <row r="32" spans="4:32" x14ac:dyDescent="0.25">
      <c r="D32" s="13"/>
      <c r="E32" s="14" t="s">
        <v>45</v>
      </c>
      <c r="F32" s="14" t="s">
        <v>65</v>
      </c>
      <c r="G32" s="14" t="s">
        <v>37</v>
      </c>
      <c r="H32" s="14"/>
      <c r="I32" s="15">
        <v>3903</v>
      </c>
      <c r="J32" s="15">
        <v>3554.9166666699998</v>
      </c>
      <c r="K32" s="15">
        <v>1860.5</v>
      </c>
      <c r="L32" s="15">
        <v>1817</v>
      </c>
      <c r="M32" s="15">
        <v>2760</v>
      </c>
      <c r="N32" s="15">
        <v>2400.5000000030004</v>
      </c>
      <c r="O32" s="15">
        <v>1023</v>
      </c>
      <c r="P32" s="15">
        <v>1421</v>
      </c>
      <c r="Q32" s="13"/>
      <c r="R32" s="13"/>
      <c r="S32" s="13"/>
      <c r="T32" s="13"/>
      <c r="U32" s="16">
        <v>1151</v>
      </c>
      <c r="V32" s="17">
        <f t="shared" si="0"/>
        <v>5.1741239501937439</v>
      </c>
      <c r="W32" s="17">
        <f t="shared" si="1"/>
        <v>2.8132059079061684</v>
      </c>
      <c r="X32" s="13"/>
      <c r="Y32" s="13"/>
      <c r="Z32" s="17">
        <f t="shared" si="2"/>
        <v>7.9873298580999146</v>
      </c>
      <c r="AA32" s="18">
        <f t="shared" si="3"/>
        <v>0.91081646596720467</v>
      </c>
      <c r="AB32" s="18">
        <f t="shared" si="4"/>
        <v>0.97661918839021766</v>
      </c>
      <c r="AC32" s="18">
        <f t="shared" si="5"/>
        <v>0.8697463768126813</v>
      </c>
      <c r="AD32" s="18">
        <f t="shared" si="6"/>
        <v>1.3890518084066472</v>
      </c>
      <c r="AE32" s="13"/>
      <c r="AF32" s="13"/>
    </row>
    <row r="33" spans="4:32" x14ac:dyDescent="0.25">
      <c r="D33" s="13"/>
      <c r="E33" s="14" t="s">
        <v>45</v>
      </c>
      <c r="F33" s="14" t="s">
        <v>66</v>
      </c>
      <c r="G33" s="14" t="s">
        <v>56</v>
      </c>
      <c r="H33" s="14" t="s">
        <v>67</v>
      </c>
      <c r="I33" s="15">
        <v>1138.75</v>
      </c>
      <c r="J33" s="15">
        <v>1151.6333333299999</v>
      </c>
      <c r="K33" s="15">
        <v>948.5</v>
      </c>
      <c r="L33" s="15">
        <v>845.75</v>
      </c>
      <c r="M33" s="15">
        <v>1023</v>
      </c>
      <c r="N33" s="15">
        <v>1024</v>
      </c>
      <c r="O33" s="15">
        <v>682</v>
      </c>
      <c r="P33" s="15">
        <v>681.75</v>
      </c>
      <c r="Q33" s="13"/>
      <c r="R33" s="13"/>
      <c r="S33" s="13"/>
      <c r="T33" s="13"/>
      <c r="U33" s="16">
        <v>700</v>
      </c>
      <c r="V33" s="17">
        <f t="shared" si="0"/>
        <v>3.108047619042857</v>
      </c>
      <c r="W33" s="17">
        <f t="shared" si="1"/>
        <v>2.1821428571428569</v>
      </c>
      <c r="X33" s="13"/>
      <c r="Y33" s="13"/>
      <c r="Z33" s="17">
        <f t="shared" si="2"/>
        <v>5.2901904761857139</v>
      </c>
      <c r="AA33" s="18">
        <f t="shared" si="3"/>
        <v>1.0113135748232711</v>
      </c>
      <c r="AB33" s="18">
        <f t="shared" si="4"/>
        <v>0.89167105956773851</v>
      </c>
      <c r="AC33" s="18">
        <f t="shared" si="5"/>
        <v>1.0009775171065494</v>
      </c>
      <c r="AD33" s="18">
        <f t="shared" si="6"/>
        <v>0.99963343108504399</v>
      </c>
      <c r="AE33" s="13"/>
      <c r="AF33" s="13"/>
    </row>
    <row r="34" spans="4:32" x14ac:dyDescent="0.25">
      <c r="D34" s="13"/>
      <c r="E34" s="14" t="s">
        <v>45</v>
      </c>
      <c r="F34" s="14" t="s">
        <v>68</v>
      </c>
      <c r="G34" s="14" t="s">
        <v>49</v>
      </c>
      <c r="H34" s="14"/>
      <c r="I34" s="15">
        <v>373</v>
      </c>
      <c r="J34" s="15">
        <v>394.41666666999998</v>
      </c>
      <c r="K34" s="15">
        <v>1158.5</v>
      </c>
      <c r="L34" s="15">
        <v>999</v>
      </c>
      <c r="M34" s="15">
        <v>341</v>
      </c>
      <c r="N34" s="15">
        <v>359</v>
      </c>
      <c r="O34" s="15">
        <v>682</v>
      </c>
      <c r="P34" s="15">
        <v>662.5</v>
      </c>
      <c r="Q34" s="13"/>
      <c r="R34" s="13"/>
      <c r="S34" s="13"/>
      <c r="T34" s="13"/>
      <c r="U34" s="16">
        <v>656</v>
      </c>
      <c r="V34" s="17">
        <f t="shared" si="0"/>
        <v>1.148501016265244</v>
      </c>
      <c r="W34" s="17">
        <f t="shared" si="1"/>
        <v>2.5327743902439024</v>
      </c>
      <c r="X34" s="13"/>
      <c r="Y34" s="13"/>
      <c r="Z34" s="17">
        <f t="shared" si="2"/>
        <v>3.6812754065091466</v>
      </c>
      <c r="AA34" s="18">
        <f t="shared" si="3"/>
        <v>1.05741733691689</v>
      </c>
      <c r="AB34" s="18">
        <f t="shared" si="4"/>
        <v>0.86232196806214934</v>
      </c>
      <c r="AC34" s="18">
        <f t="shared" si="5"/>
        <v>1.0527859237536656</v>
      </c>
      <c r="AD34" s="18">
        <f t="shared" si="6"/>
        <v>0.97140762463343111</v>
      </c>
      <c r="AE34" s="13"/>
      <c r="AF34" s="13"/>
    </row>
    <row r="35" spans="4:32" x14ac:dyDescent="0.25">
      <c r="D35" s="13"/>
      <c r="E35" s="14" t="s">
        <v>45</v>
      </c>
      <c r="F35" s="14" t="s">
        <v>69</v>
      </c>
      <c r="G35" s="14" t="s">
        <v>42</v>
      </c>
      <c r="H35" s="14"/>
      <c r="I35" s="15">
        <v>1621.5</v>
      </c>
      <c r="J35" s="15">
        <v>1502.5</v>
      </c>
      <c r="K35" s="15">
        <v>1128.5</v>
      </c>
      <c r="L35" s="15">
        <v>1046.75</v>
      </c>
      <c r="M35" s="15">
        <v>1023</v>
      </c>
      <c r="N35" s="15">
        <v>979.5</v>
      </c>
      <c r="O35" s="15">
        <v>1023</v>
      </c>
      <c r="P35" s="15">
        <v>913.5</v>
      </c>
      <c r="Q35" s="13"/>
      <c r="R35" s="13"/>
      <c r="S35" s="13"/>
      <c r="T35" s="13"/>
      <c r="U35" s="16">
        <v>815</v>
      </c>
      <c r="V35" s="17">
        <f t="shared" si="0"/>
        <v>3.0453987730061352</v>
      </c>
      <c r="W35" s="17">
        <f t="shared" si="1"/>
        <v>2.4052147239263806</v>
      </c>
      <c r="X35" s="13"/>
      <c r="Y35" s="13"/>
      <c r="Z35" s="17">
        <f t="shared" si="2"/>
        <v>5.4506134969325153</v>
      </c>
      <c r="AA35" s="18">
        <f t="shared" si="3"/>
        <v>0.92661116250385445</v>
      </c>
      <c r="AB35" s="18">
        <f t="shared" si="4"/>
        <v>0.9275587062472308</v>
      </c>
      <c r="AC35" s="18">
        <f t="shared" si="5"/>
        <v>0.95747800586510268</v>
      </c>
      <c r="AD35" s="18">
        <f t="shared" si="6"/>
        <v>0.89296187683284456</v>
      </c>
      <c r="AE35" s="13"/>
      <c r="AF35" s="13"/>
    </row>
    <row r="36" spans="4:32" x14ac:dyDescent="0.25">
      <c r="D36" s="13"/>
      <c r="E36" s="14" t="s">
        <v>45</v>
      </c>
      <c r="F36" s="14" t="s">
        <v>70</v>
      </c>
      <c r="G36" s="14" t="s">
        <v>71</v>
      </c>
      <c r="H36" s="14"/>
      <c r="I36" s="15">
        <v>1688</v>
      </c>
      <c r="J36" s="15">
        <v>2182.4166666700003</v>
      </c>
      <c r="K36" s="15">
        <v>805</v>
      </c>
      <c r="L36" s="15">
        <v>840.5</v>
      </c>
      <c r="M36" s="15">
        <v>1023</v>
      </c>
      <c r="N36" s="15">
        <v>1279</v>
      </c>
      <c r="O36" s="15">
        <v>341</v>
      </c>
      <c r="P36" s="15">
        <v>457.5</v>
      </c>
      <c r="Q36" s="13"/>
      <c r="R36" s="13"/>
      <c r="S36" s="13"/>
      <c r="T36" s="13"/>
      <c r="U36" s="16">
        <v>497</v>
      </c>
      <c r="V36" s="17">
        <f t="shared" si="0"/>
        <v>6.9646210596981897</v>
      </c>
      <c r="W36" s="17">
        <f t="shared" si="1"/>
        <v>2.6116700201207244</v>
      </c>
      <c r="X36" s="13"/>
      <c r="Y36" s="13"/>
      <c r="Z36" s="17">
        <f t="shared" si="2"/>
        <v>9.5762910798189136</v>
      </c>
      <c r="AA36" s="18">
        <f t="shared" si="3"/>
        <v>1.2929008688803318</v>
      </c>
      <c r="AB36" s="18">
        <f t="shared" si="4"/>
        <v>1.0440993788819877</v>
      </c>
      <c r="AC36" s="18">
        <f t="shared" si="5"/>
        <v>1.2502443792766373</v>
      </c>
      <c r="AD36" s="18">
        <f t="shared" si="6"/>
        <v>1.3416422287390029</v>
      </c>
      <c r="AE36" s="13"/>
      <c r="AF36" s="13"/>
    </row>
    <row r="37" spans="4:32" x14ac:dyDescent="0.25">
      <c r="D37" s="13"/>
      <c r="E37" s="14" t="s">
        <v>45</v>
      </c>
      <c r="F37" s="14" t="s">
        <v>72</v>
      </c>
      <c r="G37" s="14" t="s">
        <v>53</v>
      </c>
      <c r="H37" s="14"/>
      <c r="I37" s="15">
        <v>1337.5</v>
      </c>
      <c r="J37" s="15">
        <v>1188.3333333330002</v>
      </c>
      <c r="K37" s="15">
        <v>1157</v>
      </c>
      <c r="L37" s="15">
        <v>1045.5</v>
      </c>
      <c r="M37" s="15">
        <v>682</v>
      </c>
      <c r="N37" s="15">
        <v>661.5</v>
      </c>
      <c r="O37" s="15">
        <v>682</v>
      </c>
      <c r="P37" s="15">
        <v>729.5</v>
      </c>
      <c r="Q37" s="13"/>
      <c r="R37" s="13"/>
      <c r="S37" s="13"/>
      <c r="T37" s="13"/>
      <c r="U37" s="16">
        <v>605</v>
      </c>
      <c r="V37" s="17">
        <f t="shared" si="0"/>
        <v>3.0575757575752069</v>
      </c>
      <c r="W37" s="17">
        <f t="shared" si="1"/>
        <v>2.9338842975206614</v>
      </c>
      <c r="X37" s="13"/>
      <c r="Y37" s="13"/>
      <c r="Z37" s="17">
        <f t="shared" si="2"/>
        <v>5.9914600550958683</v>
      </c>
      <c r="AA37" s="18">
        <f t="shared" si="3"/>
        <v>0.88847352024897208</v>
      </c>
      <c r="AB37" s="18">
        <f t="shared" si="4"/>
        <v>0.90363007778738114</v>
      </c>
      <c r="AC37" s="18">
        <f t="shared" si="5"/>
        <v>0.96994134897360706</v>
      </c>
      <c r="AD37" s="18">
        <f t="shared" si="6"/>
        <v>1.0696480938416422</v>
      </c>
      <c r="AE37" s="13"/>
      <c r="AF37" s="13"/>
    </row>
    <row r="38" spans="4:32" x14ac:dyDescent="0.25">
      <c r="D38" s="13"/>
      <c r="E38" s="14" t="s">
        <v>45</v>
      </c>
      <c r="F38" s="14" t="s">
        <v>73</v>
      </c>
      <c r="G38" s="14" t="s">
        <v>37</v>
      </c>
      <c r="H38" s="14"/>
      <c r="I38" s="15">
        <v>2469.1666666669998</v>
      </c>
      <c r="J38" s="15">
        <v>2154.6666666669998</v>
      </c>
      <c r="K38" s="15">
        <v>1145</v>
      </c>
      <c r="L38" s="15">
        <v>1069</v>
      </c>
      <c r="M38" s="15">
        <v>1606</v>
      </c>
      <c r="N38" s="15">
        <v>1537</v>
      </c>
      <c r="O38" s="15">
        <v>682</v>
      </c>
      <c r="P38" s="15">
        <v>649</v>
      </c>
      <c r="Q38" s="13"/>
      <c r="R38" s="13"/>
      <c r="S38" s="13"/>
      <c r="T38" s="13"/>
      <c r="U38" s="16">
        <v>661</v>
      </c>
      <c r="V38" s="17">
        <f t="shared" si="0"/>
        <v>5.5849722642465958</v>
      </c>
      <c r="W38" s="17">
        <f t="shared" si="1"/>
        <v>2.5990922844175492</v>
      </c>
      <c r="X38" s="13"/>
      <c r="Y38" s="13"/>
      <c r="Z38" s="17">
        <f t="shared" si="2"/>
        <v>8.1840645486641446</v>
      </c>
      <c r="AA38" s="18">
        <f t="shared" si="3"/>
        <v>0.87262909213636553</v>
      </c>
      <c r="AB38" s="18">
        <f t="shared" si="4"/>
        <v>0.93362445414847162</v>
      </c>
      <c r="AC38" s="18">
        <f t="shared" si="5"/>
        <v>0.9570361145703612</v>
      </c>
      <c r="AD38" s="18">
        <f t="shared" si="6"/>
        <v>0.95161290322580649</v>
      </c>
      <c r="AE38" s="13"/>
      <c r="AF38" s="13"/>
    </row>
    <row r="39" spans="4:32" x14ac:dyDescent="0.25">
      <c r="D39" s="13"/>
      <c r="E39" s="14" t="s">
        <v>45</v>
      </c>
      <c r="F39" s="14" t="s">
        <v>74</v>
      </c>
      <c r="G39" s="14" t="s">
        <v>42</v>
      </c>
      <c r="H39" s="14"/>
      <c r="I39" s="15">
        <v>2074.25</v>
      </c>
      <c r="J39" s="15">
        <v>1805.0833333350004</v>
      </c>
      <c r="K39" s="15">
        <v>1353.3</v>
      </c>
      <c r="L39" s="15">
        <v>1299.5</v>
      </c>
      <c r="M39" s="15">
        <v>1364</v>
      </c>
      <c r="N39" s="15">
        <v>1260.5</v>
      </c>
      <c r="O39" s="15">
        <v>671</v>
      </c>
      <c r="P39" s="15">
        <v>700.5</v>
      </c>
      <c r="Q39" s="13"/>
      <c r="R39" s="13"/>
      <c r="S39" s="13"/>
      <c r="T39" s="13"/>
      <c r="U39" s="16">
        <v>838</v>
      </c>
      <c r="V39" s="17">
        <f t="shared" si="0"/>
        <v>3.6582140015930791</v>
      </c>
      <c r="W39" s="17">
        <f t="shared" si="1"/>
        <v>2.3866348448687349</v>
      </c>
      <c r="X39" s="13"/>
      <c r="Y39" s="13"/>
      <c r="Z39" s="17">
        <f t="shared" si="2"/>
        <v>6.0448488464618144</v>
      </c>
      <c r="AA39" s="18">
        <f t="shared" si="3"/>
        <v>0.87023422120525507</v>
      </c>
      <c r="AB39" s="18">
        <f t="shared" si="4"/>
        <v>0.9602453262395626</v>
      </c>
      <c r="AC39" s="18">
        <f t="shared" si="5"/>
        <v>0.92412023460410553</v>
      </c>
      <c r="AD39" s="18">
        <f t="shared" si="6"/>
        <v>1.0439642324888228</v>
      </c>
      <c r="AE39" s="13"/>
      <c r="AF39" s="13"/>
    </row>
    <row r="40" spans="4:32" x14ac:dyDescent="0.25">
      <c r="D40" s="13"/>
      <c r="E40" s="14" t="s">
        <v>45</v>
      </c>
      <c r="F40" s="14" t="s">
        <v>75</v>
      </c>
      <c r="G40" s="14" t="s">
        <v>76</v>
      </c>
      <c r="H40" s="14"/>
      <c r="I40" s="15">
        <v>2774.5</v>
      </c>
      <c r="J40" s="15">
        <v>1656.8333333400001</v>
      </c>
      <c r="K40" s="15">
        <v>1358</v>
      </c>
      <c r="L40" s="15">
        <v>905</v>
      </c>
      <c r="M40" s="15">
        <v>2046</v>
      </c>
      <c r="N40" s="15">
        <v>1460.5</v>
      </c>
      <c r="O40" s="15">
        <v>682</v>
      </c>
      <c r="P40" s="15">
        <v>348</v>
      </c>
      <c r="Q40" s="13"/>
      <c r="R40" s="13"/>
      <c r="S40" s="13"/>
      <c r="T40" s="13"/>
      <c r="U40" s="16">
        <v>355</v>
      </c>
      <c r="V40" s="17">
        <f t="shared" si="0"/>
        <v>8.7812206572957745</v>
      </c>
      <c r="W40" s="17">
        <f t="shared" si="1"/>
        <v>3.5295774647887326</v>
      </c>
      <c r="X40" s="13"/>
      <c r="Y40" s="13"/>
      <c r="Z40" s="17">
        <f t="shared" si="2"/>
        <v>12.310798122084508</v>
      </c>
      <c r="AA40" s="18">
        <f t="shared" si="3"/>
        <v>0.59716465429446752</v>
      </c>
      <c r="AB40" s="18">
        <f t="shared" si="4"/>
        <v>0.66642120765832102</v>
      </c>
      <c r="AC40" s="18">
        <f t="shared" si="5"/>
        <v>0.71383186705767354</v>
      </c>
      <c r="AD40" s="18">
        <f t="shared" si="6"/>
        <v>0.51026392961876832</v>
      </c>
      <c r="AE40" s="13"/>
      <c r="AF40" s="13"/>
    </row>
    <row r="41" spans="4:32" x14ac:dyDescent="0.25">
      <c r="D41" s="13"/>
      <c r="E41" s="14" t="s">
        <v>45</v>
      </c>
      <c r="F41" s="14" t="s">
        <v>77</v>
      </c>
      <c r="G41" s="14" t="s">
        <v>37</v>
      </c>
      <c r="H41" s="14"/>
      <c r="I41" s="15">
        <v>2574</v>
      </c>
      <c r="J41" s="15">
        <v>2249.1666666669998</v>
      </c>
      <c r="K41" s="15">
        <v>1361.85</v>
      </c>
      <c r="L41" s="15">
        <v>1304.8499999999999</v>
      </c>
      <c r="M41" s="15">
        <v>1364</v>
      </c>
      <c r="N41" s="15">
        <v>1353</v>
      </c>
      <c r="O41" s="15">
        <v>682</v>
      </c>
      <c r="P41" s="15">
        <v>714</v>
      </c>
      <c r="Q41" s="13"/>
      <c r="R41" s="13"/>
      <c r="S41" s="13"/>
      <c r="T41" s="13"/>
      <c r="U41" s="16">
        <v>828</v>
      </c>
      <c r="V41" s="17">
        <f t="shared" si="0"/>
        <v>4.3504428341388888</v>
      </c>
      <c r="W41" s="17">
        <f t="shared" si="1"/>
        <v>2.4382246376811594</v>
      </c>
      <c r="X41" s="13"/>
      <c r="Y41" s="13"/>
      <c r="Z41" s="17">
        <f t="shared" si="2"/>
        <v>6.7886674718200473</v>
      </c>
      <c r="AA41" s="18">
        <f t="shared" si="3"/>
        <v>0.87380212380225319</v>
      </c>
      <c r="AB41" s="18">
        <f t="shared" si="4"/>
        <v>0.95814517017292655</v>
      </c>
      <c r="AC41" s="18">
        <f t="shared" si="5"/>
        <v>0.99193548387096775</v>
      </c>
      <c r="AD41" s="18">
        <f t="shared" si="6"/>
        <v>1.0469208211143695</v>
      </c>
      <c r="AE41" s="13"/>
      <c r="AF41" s="13"/>
    </row>
    <row r="42" spans="4:32" x14ac:dyDescent="0.25">
      <c r="D42" s="13"/>
      <c r="E42" s="14" t="s">
        <v>45</v>
      </c>
      <c r="F42" s="14" t="s">
        <v>78</v>
      </c>
      <c r="G42" s="14" t="s">
        <v>79</v>
      </c>
      <c r="H42" s="14" t="s">
        <v>80</v>
      </c>
      <c r="I42" s="15">
        <v>2044.33333333</v>
      </c>
      <c r="J42" s="15">
        <v>2262.8333333260002</v>
      </c>
      <c r="K42" s="15">
        <v>1113</v>
      </c>
      <c r="L42" s="15">
        <v>938.33333333399992</v>
      </c>
      <c r="M42" s="15">
        <v>1364</v>
      </c>
      <c r="N42" s="15">
        <v>1646.75</v>
      </c>
      <c r="O42" s="15">
        <v>334.5</v>
      </c>
      <c r="P42" s="15">
        <v>358.5</v>
      </c>
      <c r="Q42" s="13"/>
      <c r="R42" s="13"/>
      <c r="S42" s="13"/>
      <c r="T42" s="13"/>
      <c r="U42" s="16">
        <v>850</v>
      </c>
      <c r="V42" s="17">
        <f t="shared" si="0"/>
        <v>4.5995098039129418</v>
      </c>
      <c r="W42" s="17">
        <f t="shared" si="1"/>
        <v>1.5256862745105881</v>
      </c>
      <c r="X42" s="13"/>
      <c r="Y42" s="13"/>
      <c r="Z42" s="17">
        <f t="shared" si="2"/>
        <v>6.1251960784235298</v>
      </c>
      <c r="AA42" s="18">
        <f t="shared" si="3"/>
        <v>1.1068808087378232</v>
      </c>
      <c r="AB42" s="18">
        <f t="shared" si="4"/>
        <v>0.84306678646361177</v>
      </c>
      <c r="AC42" s="18">
        <f t="shared" si="5"/>
        <v>1.2072947214076246</v>
      </c>
      <c r="AD42" s="18">
        <f t="shared" si="6"/>
        <v>1.0717488789237668</v>
      </c>
      <c r="AE42" s="13"/>
      <c r="AF42" s="13"/>
    </row>
    <row r="43" spans="4:32" x14ac:dyDescent="0.25">
      <c r="D43" s="13"/>
      <c r="E43" s="14" t="s">
        <v>81</v>
      </c>
      <c r="F43" s="14" t="s">
        <v>82</v>
      </c>
      <c r="G43" s="14" t="s">
        <v>51</v>
      </c>
      <c r="H43" s="14"/>
      <c r="I43" s="15">
        <v>1174</v>
      </c>
      <c r="J43" s="15">
        <v>1062.25</v>
      </c>
      <c r="K43" s="15">
        <v>813.5</v>
      </c>
      <c r="L43" s="15">
        <v>692.91666666700007</v>
      </c>
      <c r="M43" s="15">
        <v>682</v>
      </c>
      <c r="N43" s="15">
        <v>673.5</v>
      </c>
      <c r="O43" s="15">
        <v>341</v>
      </c>
      <c r="P43" s="15">
        <v>253.5</v>
      </c>
      <c r="Q43" s="13"/>
      <c r="R43" s="13"/>
      <c r="S43" s="13"/>
      <c r="T43" s="13"/>
      <c r="U43" s="16">
        <v>227</v>
      </c>
      <c r="V43" s="17">
        <f t="shared" si="0"/>
        <v>7.6464757709251101</v>
      </c>
      <c r="W43" s="17">
        <f t="shared" si="1"/>
        <v>4.1692364170352425</v>
      </c>
      <c r="X43" s="13"/>
      <c r="Y43" s="13"/>
      <c r="Z43" s="17">
        <f t="shared" si="2"/>
        <v>11.815712187960353</v>
      </c>
      <c r="AA43" s="18">
        <f t="shared" si="3"/>
        <v>0.90481260647359452</v>
      </c>
      <c r="AB43" s="18">
        <f t="shared" si="4"/>
        <v>0.85177217783282122</v>
      </c>
      <c r="AC43" s="18">
        <f t="shared" si="5"/>
        <v>0.98753665689149561</v>
      </c>
      <c r="AD43" s="18">
        <f t="shared" si="6"/>
        <v>0.74340175953079179</v>
      </c>
      <c r="AE43" s="13"/>
      <c r="AF43" s="13"/>
    </row>
    <row r="44" spans="4:32" x14ac:dyDescent="0.25">
      <c r="D44" s="13"/>
      <c r="E44" s="14" t="s">
        <v>81</v>
      </c>
      <c r="F44" s="14" t="s">
        <v>83</v>
      </c>
      <c r="G44" s="14" t="s">
        <v>39</v>
      </c>
      <c r="H44" s="14"/>
      <c r="I44" s="15">
        <v>1486</v>
      </c>
      <c r="J44" s="15">
        <v>1143.5</v>
      </c>
      <c r="K44" s="15">
        <v>742.25</v>
      </c>
      <c r="L44" s="15">
        <v>705.25</v>
      </c>
      <c r="M44" s="15">
        <v>1022.5</v>
      </c>
      <c r="N44" s="15">
        <v>880.5</v>
      </c>
      <c r="O44" s="15">
        <v>341</v>
      </c>
      <c r="P44" s="15">
        <v>356.5</v>
      </c>
      <c r="Q44" s="13"/>
      <c r="R44" s="13"/>
      <c r="S44" s="13"/>
      <c r="T44" s="13"/>
      <c r="U44" s="16">
        <v>469</v>
      </c>
      <c r="V44" s="17">
        <f t="shared" si="0"/>
        <v>4.3155650319829428</v>
      </c>
      <c r="W44" s="17">
        <f t="shared" si="1"/>
        <v>2.2638592750533051</v>
      </c>
      <c r="X44" s="13"/>
      <c r="Y44" s="13"/>
      <c r="Z44" s="17">
        <f t="shared" si="2"/>
        <v>6.5794243070362475</v>
      </c>
      <c r="AA44" s="18">
        <f t="shared" si="3"/>
        <v>0.76951547779273222</v>
      </c>
      <c r="AB44" s="18">
        <f t="shared" si="4"/>
        <v>0.95015156618390029</v>
      </c>
      <c r="AC44" s="18">
        <f t="shared" si="5"/>
        <v>0.86112469437652817</v>
      </c>
      <c r="AD44" s="18">
        <f t="shared" si="6"/>
        <v>1.0454545454545454</v>
      </c>
      <c r="AE44" s="13"/>
      <c r="AF44" s="13"/>
    </row>
    <row r="45" spans="4:32" x14ac:dyDescent="0.25">
      <c r="D45" s="13"/>
      <c r="E45" s="14" t="s">
        <v>81</v>
      </c>
      <c r="F45" s="14" t="s">
        <v>84</v>
      </c>
      <c r="G45" s="14" t="s">
        <v>37</v>
      </c>
      <c r="H45" s="14"/>
      <c r="I45" s="15">
        <v>3009.5</v>
      </c>
      <c r="J45" s="15">
        <v>2395.7499999900001</v>
      </c>
      <c r="K45" s="15">
        <v>2567</v>
      </c>
      <c r="L45" s="15">
        <v>1789.25</v>
      </c>
      <c r="M45" s="15">
        <v>2122.5</v>
      </c>
      <c r="N45" s="15">
        <v>1857.5</v>
      </c>
      <c r="O45" s="15">
        <v>2034</v>
      </c>
      <c r="P45" s="15">
        <v>1685.25</v>
      </c>
      <c r="Q45" s="13"/>
      <c r="R45" s="13"/>
      <c r="S45" s="13"/>
      <c r="T45" s="13"/>
      <c r="U45" s="16">
        <v>1132</v>
      </c>
      <c r="V45" s="17">
        <f t="shared" si="0"/>
        <v>3.7572879858568906</v>
      </c>
      <c r="W45" s="17">
        <f t="shared" si="1"/>
        <v>3.0693462897526502</v>
      </c>
      <c r="X45" s="13"/>
      <c r="Y45" s="13"/>
      <c r="Z45" s="17">
        <f t="shared" si="2"/>
        <v>6.8266342756095408</v>
      </c>
      <c r="AA45" s="18">
        <f t="shared" si="3"/>
        <v>0.79606246884532317</v>
      </c>
      <c r="AB45" s="18">
        <f t="shared" si="4"/>
        <v>0.69701986754966883</v>
      </c>
      <c r="AC45" s="18">
        <f t="shared" si="5"/>
        <v>0.8751472320376914</v>
      </c>
      <c r="AD45" s="18">
        <f t="shared" si="6"/>
        <v>0.82853982300884954</v>
      </c>
      <c r="AE45" s="13"/>
      <c r="AF45" s="13"/>
    </row>
    <row r="46" spans="4:32" x14ac:dyDescent="0.25">
      <c r="D46" s="13"/>
      <c r="E46" s="14" t="s">
        <v>81</v>
      </c>
      <c r="F46" s="14" t="s">
        <v>85</v>
      </c>
      <c r="G46" s="14" t="s">
        <v>42</v>
      </c>
      <c r="H46" s="14"/>
      <c r="I46" s="15">
        <v>1438</v>
      </c>
      <c r="J46" s="15">
        <v>901.5</v>
      </c>
      <c r="K46" s="15">
        <v>440.5</v>
      </c>
      <c r="L46" s="15">
        <v>445.5</v>
      </c>
      <c r="M46" s="15">
        <v>682</v>
      </c>
      <c r="N46" s="15">
        <v>628.5</v>
      </c>
      <c r="O46" s="15">
        <v>340</v>
      </c>
      <c r="P46" s="15">
        <v>283</v>
      </c>
      <c r="Q46" s="13"/>
      <c r="R46" s="13"/>
      <c r="S46" s="13"/>
      <c r="T46" s="13"/>
      <c r="U46" s="16">
        <v>386</v>
      </c>
      <c r="V46" s="17">
        <f t="shared" si="0"/>
        <v>3.9637305699481864</v>
      </c>
      <c r="W46" s="17">
        <f t="shared" si="1"/>
        <v>1.8873056994818653</v>
      </c>
      <c r="X46" s="13"/>
      <c r="Y46" s="13"/>
      <c r="Z46" s="17">
        <f t="shared" si="2"/>
        <v>5.8510362694300522</v>
      </c>
      <c r="AA46" s="18">
        <f t="shared" si="3"/>
        <v>0.6269123783031989</v>
      </c>
      <c r="AB46" s="18">
        <f t="shared" si="4"/>
        <v>1.0113507377979569</v>
      </c>
      <c r="AC46" s="18">
        <f t="shared" si="5"/>
        <v>0.92155425219941345</v>
      </c>
      <c r="AD46" s="18">
        <f t="shared" si="6"/>
        <v>0.83235294117647063</v>
      </c>
      <c r="AE46" s="13"/>
      <c r="AF46" s="13"/>
    </row>
    <row r="47" spans="4:32" x14ac:dyDescent="0.25">
      <c r="D47" s="13"/>
      <c r="E47" s="14" t="s">
        <v>81</v>
      </c>
      <c r="F47" s="14" t="s">
        <v>86</v>
      </c>
      <c r="G47" s="14" t="s">
        <v>71</v>
      </c>
      <c r="H47" s="14"/>
      <c r="I47" s="15">
        <v>2232.75</v>
      </c>
      <c r="J47" s="15">
        <v>1619.75</v>
      </c>
      <c r="K47" s="15">
        <v>1790.5</v>
      </c>
      <c r="L47" s="15">
        <v>1161.75</v>
      </c>
      <c r="M47" s="15">
        <v>1018</v>
      </c>
      <c r="N47" s="15">
        <v>990.5</v>
      </c>
      <c r="O47" s="15">
        <v>682</v>
      </c>
      <c r="P47" s="15">
        <v>231.5</v>
      </c>
      <c r="Q47" s="13"/>
      <c r="R47" s="13"/>
      <c r="S47" s="13"/>
      <c r="T47" s="13"/>
      <c r="U47" s="16">
        <v>155</v>
      </c>
      <c r="V47" s="17">
        <f t="shared" si="0"/>
        <v>16.840322580645161</v>
      </c>
      <c r="W47" s="17">
        <f t="shared" si="1"/>
        <v>8.9887096774193544</v>
      </c>
      <c r="X47" s="13"/>
      <c r="Y47" s="13"/>
      <c r="Z47" s="17">
        <f t="shared" si="2"/>
        <v>25.829032258064515</v>
      </c>
      <c r="AA47" s="18">
        <f t="shared" si="3"/>
        <v>0.72545067741574287</v>
      </c>
      <c r="AB47" s="18">
        <f t="shared" si="4"/>
        <v>0.64884110583635857</v>
      </c>
      <c r="AC47" s="18">
        <f t="shared" si="5"/>
        <v>0.97298624754420437</v>
      </c>
      <c r="AD47" s="18">
        <f t="shared" si="6"/>
        <v>0.33944281524926684</v>
      </c>
      <c r="AE47" s="13"/>
      <c r="AF47" s="13"/>
    </row>
    <row r="48" spans="4:32" x14ac:dyDescent="0.25">
      <c r="D48" s="13"/>
      <c r="E48" s="14" t="s">
        <v>81</v>
      </c>
      <c r="F48" s="14" t="s">
        <v>87</v>
      </c>
      <c r="G48" s="14" t="s">
        <v>41</v>
      </c>
      <c r="H48" s="14"/>
      <c r="I48" s="15">
        <v>2430.5</v>
      </c>
      <c r="J48" s="15">
        <v>2081.6666666700003</v>
      </c>
      <c r="K48" s="15">
        <v>1292</v>
      </c>
      <c r="L48" s="15">
        <v>1220.25</v>
      </c>
      <c r="M48" s="15">
        <v>1705</v>
      </c>
      <c r="N48" s="15">
        <v>1681.75</v>
      </c>
      <c r="O48" s="15">
        <v>1008</v>
      </c>
      <c r="P48" s="15">
        <v>916</v>
      </c>
      <c r="Q48" s="13"/>
      <c r="R48" s="13"/>
      <c r="S48" s="13"/>
      <c r="T48" s="13"/>
      <c r="U48" s="16">
        <v>792</v>
      </c>
      <c r="V48" s="17">
        <f t="shared" si="0"/>
        <v>4.7517887205429297</v>
      </c>
      <c r="W48" s="17">
        <f t="shared" si="1"/>
        <v>2.6972853535353534</v>
      </c>
      <c r="X48" s="13"/>
      <c r="Y48" s="13"/>
      <c r="Z48" s="17">
        <f t="shared" si="2"/>
        <v>7.4490740740782835</v>
      </c>
      <c r="AA48" s="18">
        <f t="shared" si="3"/>
        <v>0.85647671946924508</v>
      </c>
      <c r="AB48" s="18">
        <f t="shared" si="4"/>
        <v>0.94446594427244579</v>
      </c>
      <c r="AC48" s="18">
        <f t="shared" si="5"/>
        <v>0.98636363636363633</v>
      </c>
      <c r="AD48" s="18">
        <f t="shared" si="6"/>
        <v>0.90873015873015872</v>
      </c>
      <c r="AE48" s="13"/>
      <c r="AF48" s="13"/>
    </row>
    <row r="49" spans="4:32" x14ac:dyDescent="0.25">
      <c r="D49" s="13"/>
      <c r="E49" s="14" t="s">
        <v>81</v>
      </c>
      <c r="F49" s="14" t="s">
        <v>62</v>
      </c>
      <c r="G49" s="14" t="s">
        <v>35</v>
      </c>
      <c r="H49" s="14"/>
      <c r="I49" s="15">
        <v>3841.75</v>
      </c>
      <c r="J49" s="15">
        <v>3062.75</v>
      </c>
      <c r="K49" s="15">
        <v>890.5</v>
      </c>
      <c r="L49" s="15">
        <v>467</v>
      </c>
      <c r="M49" s="15">
        <v>2726.25</v>
      </c>
      <c r="N49" s="15">
        <v>2449.75</v>
      </c>
      <c r="O49" s="15">
        <v>0</v>
      </c>
      <c r="P49" s="15">
        <v>0</v>
      </c>
      <c r="Q49" s="13"/>
      <c r="R49" s="13"/>
      <c r="S49" s="13"/>
      <c r="T49" s="13"/>
      <c r="U49" s="16">
        <v>232</v>
      </c>
      <c r="V49" s="17">
        <f t="shared" si="0"/>
        <v>23.760775862068964</v>
      </c>
      <c r="W49" s="17">
        <f t="shared" si="1"/>
        <v>2.0129310344827585</v>
      </c>
      <c r="X49" s="13"/>
      <c r="Y49" s="13"/>
      <c r="Z49" s="17">
        <f t="shared" si="2"/>
        <v>25.773706896551722</v>
      </c>
      <c r="AA49" s="18">
        <f t="shared" si="3"/>
        <v>0.79722782586061036</v>
      </c>
      <c r="AB49" s="18">
        <f t="shared" si="4"/>
        <v>0.52442448062886016</v>
      </c>
      <c r="AC49" s="18">
        <f t="shared" si="5"/>
        <v>0.89857863365428703</v>
      </c>
      <c r="AD49" s="18" t="str">
        <f t="shared" si="6"/>
        <v>-</v>
      </c>
      <c r="AE49" s="13"/>
      <c r="AF49" s="13"/>
    </row>
    <row r="50" spans="4:32" x14ac:dyDescent="0.25">
      <c r="D50" s="13"/>
      <c r="E50" s="14" t="s">
        <v>81</v>
      </c>
      <c r="F50" s="14" t="s">
        <v>88</v>
      </c>
      <c r="G50" s="14" t="s">
        <v>49</v>
      </c>
      <c r="H50" s="14"/>
      <c r="I50" s="15">
        <v>1914</v>
      </c>
      <c r="J50" s="15">
        <v>1744.41666667</v>
      </c>
      <c r="K50" s="15">
        <v>388.5</v>
      </c>
      <c r="L50" s="15">
        <v>302.5</v>
      </c>
      <c r="M50" s="15">
        <v>1705</v>
      </c>
      <c r="N50" s="15">
        <v>1613.08333333</v>
      </c>
      <c r="O50" s="15">
        <v>341</v>
      </c>
      <c r="P50" s="15">
        <v>288</v>
      </c>
      <c r="Q50" s="13"/>
      <c r="R50" s="13"/>
      <c r="S50" s="13"/>
      <c r="T50" s="13"/>
      <c r="U50" s="16">
        <v>112</v>
      </c>
      <c r="V50" s="17">
        <f t="shared" si="0"/>
        <v>29.977678571428573</v>
      </c>
      <c r="W50" s="17">
        <f t="shared" si="1"/>
        <v>5.2723214285714288</v>
      </c>
      <c r="X50" s="13"/>
      <c r="Y50" s="13"/>
      <c r="Z50" s="17">
        <f t="shared" si="2"/>
        <v>35.25</v>
      </c>
      <c r="AA50" s="18">
        <f t="shared" si="3"/>
        <v>0.91139846743469177</v>
      </c>
      <c r="AB50" s="18">
        <f t="shared" si="4"/>
        <v>0.7786357786357786</v>
      </c>
      <c r="AC50" s="18">
        <f t="shared" si="5"/>
        <v>0.94608993157184751</v>
      </c>
      <c r="AD50" s="18">
        <f t="shared" si="6"/>
        <v>0.84457478005865105</v>
      </c>
      <c r="AE50" s="13"/>
      <c r="AF50" s="13"/>
    </row>
    <row r="51" spans="4:32" x14ac:dyDescent="0.25">
      <c r="D51" s="13"/>
      <c r="E51" s="14" t="s">
        <v>81</v>
      </c>
      <c r="F51" s="14" t="s">
        <v>89</v>
      </c>
      <c r="G51" s="19" t="s">
        <v>49</v>
      </c>
      <c r="H51" s="19"/>
      <c r="I51" s="15">
        <v>1315</v>
      </c>
      <c r="J51" s="15">
        <v>1230.9166666630001</v>
      </c>
      <c r="K51" s="15">
        <v>868.5</v>
      </c>
      <c r="L51" s="15">
        <v>755</v>
      </c>
      <c r="M51" s="15">
        <v>682</v>
      </c>
      <c r="N51" s="15">
        <v>656.66666667000004</v>
      </c>
      <c r="O51" s="15">
        <v>275</v>
      </c>
      <c r="P51" s="15">
        <v>284.33333333000002</v>
      </c>
      <c r="Q51" s="13"/>
      <c r="R51" s="13"/>
      <c r="S51" s="13"/>
      <c r="T51" s="13"/>
      <c r="U51" s="16">
        <v>253</v>
      </c>
      <c r="V51" s="17">
        <f t="shared" si="0"/>
        <v>7.4608036890632414</v>
      </c>
      <c r="W51" s="17">
        <f t="shared" si="1"/>
        <v>4.1080368906324107</v>
      </c>
      <c r="X51" s="13"/>
      <c r="Y51" s="13"/>
      <c r="Z51" s="17">
        <f t="shared" si="2"/>
        <v>11.568840579695653</v>
      </c>
      <c r="AA51" s="18">
        <f t="shared" si="3"/>
        <v>0.93605830164486703</v>
      </c>
      <c r="AB51" s="18">
        <f t="shared" si="4"/>
        <v>0.86931491076568801</v>
      </c>
      <c r="AC51" s="18">
        <f t="shared" si="5"/>
        <v>0.96285434995601182</v>
      </c>
      <c r="AD51" s="18">
        <f t="shared" si="6"/>
        <v>1.0339393939272727</v>
      </c>
      <c r="AE51" s="13"/>
      <c r="AF51" s="13"/>
    </row>
    <row r="52" spans="4:32" x14ac:dyDescent="0.25">
      <c r="D52" s="13"/>
      <c r="E52" s="14" t="s">
        <v>81</v>
      </c>
      <c r="F52" s="14" t="s">
        <v>75</v>
      </c>
      <c r="G52" s="14" t="s">
        <v>76</v>
      </c>
      <c r="H52" s="14"/>
      <c r="I52" s="15">
        <v>1321.5</v>
      </c>
      <c r="J52" s="15">
        <v>1079.5</v>
      </c>
      <c r="K52" s="15">
        <v>372</v>
      </c>
      <c r="L52" s="15">
        <v>411</v>
      </c>
      <c r="M52" s="15">
        <v>1023</v>
      </c>
      <c r="N52" s="15">
        <v>851</v>
      </c>
      <c r="O52" s="15">
        <v>341</v>
      </c>
      <c r="P52" s="15">
        <v>324.5</v>
      </c>
      <c r="Q52" s="13"/>
      <c r="R52" s="13"/>
      <c r="S52" s="13"/>
      <c r="T52" s="13"/>
      <c r="U52" s="16">
        <v>125</v>
      </c>
      <c r="V52" s="17">
        <f t="shared" si="0"/>
        <v>15.444000000000001</v>
      </c>
      <c r="W52" s="17">
        <f t="shared" si="1"/>
        <v>5.8840000000000003</v>
      </c>
      <c r="X52" s="13"/>
      <c r="Y52" s="13"/>
      <c r="Z52" s="17">
        <f t="shared" si="2"/>
        <v>21.327999999999999</v>
      </c>
      <c r="AA52" s="18">
        <f t="shared" si="3"/>
        <v>0.81687476352629584</v>
      </c>
      <c r="AB52" s="18">
        <f t="shared" si="4"/>
        <v>1.1048387096774193</v>
      </c>
      <c r="AC52" s="18">
        <f t="shared" si="5"/>
        <v>0.83186705767350932</v>
      </c>
      <c r="AD52" s="18">
        <f t="shared" si="6"/>
        <v>0.95161290322580649</v>
      </c>
      <c r="AE52" s="13"/>
      <c r="AF52" s="13"/>
    </row>
    <row r="53" spans="4:32" x14ac:dyDescent="0.25">
      <c r="D53" s="13"/>
      <c r="E53" s="14" t="s">
        <v>81</v>
      </c>
      <c r="F53" s="14" t="s">
        <v>90</v>
      </c>
      <c r="G53" s="14" t="s">
        <v>42</v>
      </c>
      <c r="H53" s="14"/>
      <c r="I53" s="15">
        <v>1905</v>
      </c>
      <c r="J53" s="15">
        <v>1556</v>
      </c>
      <c r="K53" s="15">
        <v>1331.5</v>
      </c>
      <c r="L53" s="15">
        <v>1422.66666667</v>
      </c>
      <c r="M53" s="15">
        <v>1023</v>
      </c>
      <c r="N53" s="15">
        <v>1010.5</v>
      </c>
      <c r="O53" s="15">
        <v>682</v>
      </c>
      <c r="P53" s="15">
        <v>821.83333332999996</v>
      </c>
      <c r="Q53" s="13"/>
      <c r="R53" s="13"/>
      <c r="S53" s="13"/>
      <c r="T53" s="13"/>
      <c r="U53" s="16">
        <v>825</v>
      </c>
      <c r="V53" s="17">
        <f t="shared" si="0"/>
        <v>3.1109090909090908</v>
      </c>
      <c r="W53" s="17">
        <f t="shared" si="1"/>
        <v>2.7206060606060607</v>
      </c>
      <c r="X53" s="13"/>
      <c r="Y53" s="13"/>
      <c r="Z53" s="17">
        <f t="shared" si="2"/>
        <v>5.8315151515151511</v>
      </c>
      <c r="AA53" s="18">
        <f t="shared" si="3"/>
        <v>0.81679790026246724</v>
      </c>
      <c r="AB53" s="18">
        <f t="shared" si="4"/>
        <v>1.068469145076981</v>
      </c>
      <c r="AC53" s="18">
        <f t="shared" si="5"/>
        <v>0.98778103616813295</v>
      </c>
      <c r="AD53" s="18">
        <f t="shared" si="6"/>
        <v>1.2050342130938416</v>
      </c>
      <c r="AE53" s="13"/>
      <c r="AF53" s="13"/>
    </row>
    <row r="54" spans="4:32" x14ac:dyDescent="0.25">
      <c r="D54" s="13"/>
      <c r="E54" s="14" t="s">
        <v>81</v>
      </c>
      <c r="F54" s="14" t="s">
        <v>77</v>
      </c>
      <c r="G54" s="14" t="s">
        <v>37</v>
      </c>
      <c r="H54" s="14"/>
      <c r="I54" s="15">
        <v>1773.5</v>
      </c>
      <c r="J54" s="15">
        <v>1555</v>
      </c>
      <c r="K54" s="15">
        <v>1197.5</v>
      </c>
      <c r="L54" s="15">
        <v>1304.5</v>
      </c>
      <c r="M54" s="15">
        <v>1355.5</v>
      </c>
      <c r="N54" s="15">
        <v>1127</v>
      </c>
      <c r="O54" s="15">
        <v>682</v>
      </c>
      <c r="P54" s="15">
        <v>798.75</v>
      </c>
      <c r="Q54" s="13"/>
      <c r="R54" s="13"/>
      <c r="S54" s="13"/>
      <c r="T54" s="13"/>
      <c r="U54" s="16">
        <v>706</v>
      </c>
      <c r="V54" s="17">
        <f t="shared" si="0"/>
        <v>3.7988668555240794</v>
      </c>
      <c r="W54" s="17">
        <f t="shared" si="1"/>
        <v>2.9791076487252126</v>
      </c>
      <c r="X54" s="13"/>
      <c r="Y54" s="13"/>
      <c r="Z54" s="17">
        <f t="shared" si="2"/>
        <v>6.7779745042492916</v>
      </c>
      <c r="AA54" s="18">
        <f t="shared" si="3"/>
        <v>0.87679729348745417</v>
      </c>
      <c r="AB54" s="18">
        <f t="shared" si="4"/>
        <v>1.0893528183716075</v>
      </c>
      <c r="AC54" s="18">
        <f t="shared" si="5"/>
        <v>0.83142751752120991</v>
      </c>
      <c r="AD54" s="18">
        <f t="shared" si="6"/>
        <v>1.1711876832844574</v>
      </c>
      <c r="AE54" s="13"/>
      <c r="AF54" s="13"/>
    </row>
    <row r="55" spans="4:32" x14ac:dyDescent="0.25">
      <c r="D55" s="13"/>
      <c r="E55" s="14" t="s">
        <v>81</v>
      </c>
      <c r="F55" s="14" t="s">
        <v>91</v>
      </c>
      <c r="G55" s="14" t="s">
        <v>41</v>
      </c>
      <c r="H55" s="14"/>
      <c r="I55" s="15">
        <v>1594</v>
      </c>
      <c r="J55" s="15">
        <v>1616.25</v>
      </c>
      <c r="K55" s="15">
        <v>1399.75</v>
      </c>
      <c r="L55" s="15">
        <v>1518.75</v>
      </c>
      <c r="M55" s="15">
        <v>1023</v>
      </c>
      <c r="N55" s="15">
        <v>1035</v>
      </c>
      <c r="O55" s="15">
        <v>682</v>
      </c>
      <c r="P55" s="15">
        <v>686.5</v>
      </c>
      <c r="Q55" s="13"/>
      <c r="R55" s="13"/>
      <c r="S55" s="13"/>
      <c r="T55" s="13"/>
      <c r="U55" s="16">
        <v>818</v>
      </c>
      <c r="V55" s="17">
        <f t="shared" si="0"/>
        <v>3.2411369193154034</v>
      </c>
      <c r="W55" s="17">
        <f t="shared" si="1"/>
        <v>2.6959046454767726</v>
      </c>
      <c r="X55" s="13"/>
      <c r="Y55" s="13"/>
      <c r="Z55" s="17">
        <f t="shared" si="2"/>
        <v>5.9370415647921764</v>
      </c>
      <c r="AA55" s="18">
        <f t="shared" si="3"/>
        <v>1.0139585947302383</v>
      </c>
      <c r="AB55" s="18">
        <f t="shared" si="4"/>
        <v>1.0850151812823718</v>
      </c>
      <c r="AC55" s="18">
        <f t="shared" si="5"/>
        <v>1.0117302052785924</v>
      </c>
      <c r="AD55" s="18">
        <f t="shared" si="6"/>
        <v>1.0065982404692082</v>
      </c>
      <c r="AE55" s="13"/>
      <c r="AF55" s="13"/>
    </row>
    <row r="56" spans="4:32" x14ac:dyDescent="0.25">
      <c r="D56" s="13"/>
      <c r="E56" s="14" t="s">
        <v>81</v>
      </c>
      <c r="F56" s="14" t="s">
        <v>92</v>
      </c>
      <c r="G56" s="14" t="s">
        <v>41</v>
      </c>
      <c r="H56" s="14"/>
      <c r="I56" s="15">
        <v>1952.5</v>
      </c>
      <c r="J56" s="15">
        <v>1341.8333333330002</v>
      </c>
      <c r="K56" s="15">
        <v>1179.5</v>
      </c>
      <c r="L56" s="15">
        <v>1343.75</v>
      </c>
      <c r="M56" s="15">
        <v>1023</v>
      </c>
      <c r="N56" s="15">
        <v>932.91666667000004</v>
      </c>
      <c r="O56" s="15">
        <v>682</v>
      </c>
      <c r="P56" s="15">
        <v>701.25</v>
      </c>
      <c r="Q56" s="13"/>
      <c r="R56" s="13"/>
      <c r="S56" s="13"/>
      <c r="T56" s="13"/>
      <c r="U56" s="16">
        <v>700</v>
      </c>
      <c r="V56" s="17">
        <f t="shared" si="0"/>
        <v>3.2496428571471436</v>
      </c>
      <c r="W56" s="17">
        <f t="shared" si="1"/>
        <v>2.9214285714285713</v>
      </c>
      <c r="X56" s="13"/>
      <c r="Y56" s="13"/>
      <c r="Z56" s="17">
        <f t="shared" si="2"/>
        <v>6.1710714285757149</v>
      </c>
      <c r="AA56" s="18">
        <f t="shared" si="3"/>
        <v>0.68723858301306029</v>
      </c>
      <c r="AB56" s="18">
        <f t="shared" si="4"/>
        <v>1.139253921153031</v>
      </c>
      <c r="AC56" s="18">
        <f t="shared" si="5"/>
        <v>0.91194200065493647</v>
      </c>
      <c r="AD56" s="18">
        <f t="shared" si="6"/>
        <v>1.028225806451613</v>
      </c>
      <c r="AE56" s="13"/>
      <c r="AF56" s="13"/>
    </row>
    <row r="57" spans="4:32" x14ac:dyDescent="0.25">
      <c r="D57" s="13"/>
      <c r="E57" s="14" t="s">
        <v>81</v>
      </c>
      <c r="F57" s="14" t="s">
        <v>93</v>
      </c>
      <c r="G57" s="14" t="s">
        <v>53</v>
      </c>
      <c r="H57" s="14"/>
      <c r="I57" s="15">
        <v>2136.25</v>
      </c>
      <c r="J57" s="15">
        <v>1308.41666667</v>
      </c>
      <c r="K57" s="15">
        <v>1555.25</v>
      </c>
      <c r="L57" s="15">
        <v>1652.91666667</v>
      </c>
      <c r="M57" s="15">
        <v>1023</v>
      </c>
      <c r="N57" s="15">
        <v>876.5</v>
      </c>
      <c r="O57" s="15">
        <v>1023</v>
      </c>
      <c r="P57" s="15">
        <v>944.25</v>
      </c>
      <c r="Q57" s="13"/>
      <c r="R57" s="13"/>
      <c r="S57" s="13"/>
      <c r="T57" s="13"/>
      <c r="U57" s="16">
        <v>838</v>
      </c>
      <c r="V57" s="17">
        <f t="shared" si="0"/>
        <v>2.607299124904535</v>
      </c>
      <c r="W57" s="17">
        <f t="shared" si="1"/>
        <v>3.0992442323031031</v>
      </c>
      <c r="X57" s="13"/>
      <c r="Y57" s="13"/>
      <c r="Z57" s="17">
        <f t="shared" si="2"/>
        <v>5.7065433572076376</v>
      </c>
      <c r="AA57" s="18">
        <f t="shared" si="3"/>
        <v>0.61248293349093041</v>
      </c>
      <c r="AB57" s="18">
        <f t="shared" si="4"/>
        <v>1.0627980496190323</v>
      </c>
      <c r="AC57" s="18">
        <f t="shared" si="5"/>
        <v>0.8567937438905181</v>
      </c>
      <c r="AD57" s="18">
        <f t="shared" si="6"/>
        <v>0.92302052785923749</v>
      </c>
      <c r="AE57" s="13"/>
      <c r="AF57" s="13"/>
    </row>
    <row r="58" spans="4:32" x14ac:dyDescent="0.25">
      <c r="D58" s="13"/>
      <c r="E58" s="14" t="s">
        <v>81</v>
      </c>
      <c r="F58" s="14" t="s">
        <v>94</v>
      </c>
      <c r="G58" s="14" t="s">
        <v>53</v>
      </c>
      <c r="H58" s="14"/>
      <c r="I58" s="15">
        <v>2148.5</v>
      </c>
      <c r="J58" s="15">
        <v>1747.5</v>
      </c>
      <c r="K58" s="15">
        <v>1510</v>
      </c>
      <c r="L58" s="15">
        <v>1680.5</v>
      </c>
      <c r="M58" s="15">
        <v>1023</v>
      </c>
      <c r="N58" s="15">
        <v>1034</v>
      </c>
      <c r="O58" s="15">
        <v>1023.5</v>
      </c>
      <c r="P58" s="15">
        <v>1025.83333333</v>
      </c>
      <c r="Q58" s="13"/>
      <c r="R58" s="13"/>
      <c r="S58" s="13"/>
      <c r="T58" s="13"/>
      <c r="U58" s="16">
        <v>830</v>
      </c>
      <c r="V58" s="17">
        <f t="shared" si="0"/>
        <v>3.3512048192771084</v>
      </c>
      <c r="W58" s="17">
        <f t="shared" si="1"/>
        <v>3.260642570277108</v>
      </c>
      <c r="X58" s="13"/>
      <c r="Y58" s="13"/>
      <c r="Z58" s="17">
        <f t="shared" si="2"/>
        <v>6.6118473895542165</v>
      </c>
      <c r="AA58" s="18">
        <f t="shared" si="3"/>
        <v>0.81335815685361879</v>
      </c>
      <c r="AB58" s="18">
        <f t="shared" si="4"/>
        <v>1.1129139072847682</v>
      </c>
      <c r="AC58" s="18">
        <f t="shared" si="5"/>
        <v>1.010752688172043</v>
      </c>
      <c r="AD58" s="18">
        <f t="shared" si="6"/>
        <v>1.0022797589936492</v>
      </c>
      <c r="AE58" s="13"/>
      <c r="AF58" s="13"/>
    </row>
    <row r="59" spans="4:32" x14ac:dyDescent="0.25">
      <c r="D59" s="13"/>
      <c r="E59" s="14" t="s">
        <v>81</v>
      </c>
      <c r="F59" s="19" t="s">
        <v>95</v>
      </c>
      <c r="G59" s="14" t="s">
        <v>80</v>
      </c>
      <c r="H59" s="14" t="s">
        <v>79</v>
      </c>
      <c r="I59" s="15">
        <v>1544.8333333329999</v>
      </c>
      <c r="J59" s="15">
        <v>1060.6666666670001</v>
      </c>
      <c r="K59" s="15">
        <v>959</v>
      </c>
      <c r="L59" s="15">
        <v>1047.5</v>
      </c>
      <c r="M59" s="15">
        <v>682</v>
      </c>
      <c r="N59" s="15">
        <v>672</v>
      </c>
      <c r="O59" s="15">
        <v>341</v>
      </c>
      <c r="P59" s="15">
        <v>341</v>
      </c>
      <c r="Q59" s="13"/>
      <c r="R59" s="13"/>
      <c r="S59" s="13"/>
      <c r="T59" s="13"/>
      <c r="U59" s="16">
        <v>619</v>
      </c>
      <c r="V59" s="17">
        <f t="shared" si="0"/>
        <v>2.7991383952617124</v>
      </c>
      <c r="W59" s="17">
        <f t="shared" si="1"/>
        <v>2.2431340872374799</v>
      </c>
      <c r="X59" s="13"/>
      <c r="Y59" s="13"/>
      <c r="Z59" s="17">
        <f t="shared" si="2"/>
        <v>5.0422724824991922</v>
      </c>
      <c r="AA59" s="18">
        <f t="shared" si="3"/>
        <v>0.6865897076279398</v>
      </c>
      <c r="AB59" s="18">
        <f t="shared" si="4"/>
        <v>1.0922836287799791</v>
      </c>
      <c r="AC59" s="18">
        <f t="shared" si="5"/>
        <v>0.98533724340175954</v>
      </c>
      <c r="AD59" s="18">
        <f t="shared" si="6"/>
        <v>1</v>
      </c>
      <c r="AE59" s="13"/>
      <c r="AF59" s="13"/>
    </row>
    <row r="60" spans="4:32" x14ac:dyDescent="0.25">
      <c r="D60" s="13"/>
      <c r="E60" s="14" t="s">
        <v>81</v>
      </c>
      <c r="F60" s="14" t="s">
        <v>96</v>
      </c>
      <c r="G60" s="14" t="s">
        <v>56</v>
      </c>
      <c r="H60" s="14" t="s">
        <v>39</v>
      </c>
      <c r="I60" s="15">
        <v>2056.75</v>
      </c>
      <c r="J60" s="15">
        <v>1571.75</v>
      </c>
      <c r="K60" s="15">
        <v>1556</v>
      </c>
      <c r="L60" s="15">
        <v>1683.5</v>
      </c>
      <c r="M60" s="15">
        <v>1023</v>
      </c>
      <c r="N60" s="15">
        <v>1014</v>
      </c>
      <c r="O60" s="15">
        <v>682</v>
      </c>
      <c r="P60" s="15">
        <v>700.5</v>
      </c>
      <c r="Q60" s="13"/>
      <c r="R60" s="13"/>
      <c r="S60" s="13"/>
      <c r="T60" s="13"/>
      <c r="U60" s="16">
        <v>805</v>
      </c>
      <c r="V60" s="17">
        <f t="shared" si="0"/>
        <v>3.2121118012422358</v>
      </c>
      <c r="W60" s="17">
        <f t="shared" si="1"/>
        <v>2.9614906832298136</v>
      </c>
      <c r="X60" s="13"/>
      <c r="Y60" s="13"/>
      <c r="Z60" s="17">
        <f t="shared" si="2"/>
        <v>6.1736024844720498</v>
      </c>
      <c r="AA60" s="18">
        <f t="shared" si="3"/>
        <v>0.76419107815728693</v>
      </c>
      <c r="AB60" s="18">
        <f t="shared" si="4"/>
        <v>1.0819408740359897</v>
      </c>
      <c r="AC60" s="18">
        <f t="shared" si="5"/>
        <v>0.99120234604105573</v>
      </c>
      <c r="AD60" s="18">
        <f t="shared" si="6"/>
        <v>1.0271260997067448</v>
      </c>
      <c r="AE60" s="13"/>
      <c r="AF60" s="13"/>
    </row>
    <row r="61" spans="4:32" x14ac:dyDescent="0.25">
      <c r="D61" s="13"/>
      <c r="E61" s="14" t="s">
        <v>81</v>
      </c>
      <c r="F61" s="19" t="s">
        <v>97</v>
      </c>
      <c r="G61" s="14" t="s">
        <v>44</v>
      </c>
      <c r="H61" s="14" t="s">
        <v>39</v>
      </c>
      <c r="I61" s="15">
        <v>2130.9833333300003</v>
      </c>
      <c r="J61" s="15">
        <v>2045.1833333370002</v>
      </c>
      <c r="K61" s="15">
        <v>1763.5</v>
      </c>
      <c r="L61" s="15">
        <v>1792.5</v>
      </c>
      <c r="M61" s="15">
        <v>1021.5</v>
      </c>
      <c r="N61" s="15">
        <v>1407.75</v>
      </c>
      <c r="O61" s="15">
        <v>1023</v>
      </c>
      <c r="P61" s="15">
        <v>989.5</v>
      </c>
      <c r="Q61" s="13"/>
      <c r="R61" s="13"/>
      <c r="S61" s="13"/>
      <c r="T61" s="13"/>
      <c r="U61" s="16">
        <v>944</v>
      </c>
      <c r="V61" s="17">
        <f t="shared" si="0"/>
        <v>3.6577683615858056</v>
      </c>
      <c r="W61" s="17">
        <f t="shared" si="1"/>
        <v>2.9470338983050848</v>
      </c>
      <c r="X61" s="13"/>
      <c r="Y61" s="13"/>
      <c r="Z61" s="17">
        <f t="shared" si="2"/>
        <v>6.6048022598908904</v>
      </c>
      <c r="AA61" s="18">
        <f t="shared" si="3"/>
        <v>0.95973689767956849</v>
      </c>
      <c r="AB61" s="18">
        <f t="shared" si="4"/>
        <v>1.0164445704564786</v>
      </c>
      <c r="AC61" s="18">
        <f t="shared" si="5"/>
        <v>1.3781204111600587</v>
      </c>
      <c r="AD61" s="18">
        <f t="shared" si="6"/>
        <v>0.96725317693059631</v>
      </c>
      <c r="AE61" s="13"/>
      <c r="AF61" s="13"/>
    </row>
  </sheetData>
  <mergeCells count="35">
    <mergeCell ref="AF12:AF13"/>
    <mergeCell ref="Z12:Z13"/>
    <mergeCell ref="AA12:AA13"/>
    <mergeCell ref="AB12:AB13"/>
    <mergeCell ref="AC12:AC13"/>
    <mergeCell ref="AD12:AD13"/>
    <mergeCell ref="AE12:AE13"/>
    <mergeCell ref="S12:T12"/>
    <mergeCell ref="U12:U13"/>
    <mergeCell ref="V12:V13"/>
    <mergeCell ref="W12:W13"/>
    <mergeCell ref="X12:X13"/>
    <mergeCell ref="Y12:Y13"/>
    <mergeCell ref="AC11:AD11"/>
    <mergeCell ref="AE11:AF11"/>
    <mergeCell ref="D12:E12"/>
    <mergeCell ref="F12:F13"/>
    <mergeCell ref="G12:H12"/>
    <mergeCell ref="I12:J12"/>
    <mergeCell ref="K12:L12"/>
    <mergeCell ref="M12:N12"/>
    <mergeCell ref="O12:P12"/>
    <mergeCell ref="Q12:R12"/>
    <mergeCell ref="D11:E11"/>
    <mergeCell ref="I11:L11"/>
    <mergeCell ref="M11:P11"/>
    <mergeCell ref="Q11:T11"/>
    <mergeCell ref="U11:Z11"/>
    <mergeCell ref="AA11:AB11"/>
    <mergeCell ref="D2:AF3"/>
    <mergeCell ref="F5:J5"/>
    <mergeCell ref="F7:N7"/>
    <mergeCell ref="F8:N8"/>
    <mergeCell ref="F9:N9"/>
    <mergeCell ref="D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8"/>
  <sheetViews>
    <sheetView showGridLines="0" topLeftCell="C19" zoomScale="90" zoomScaleNormal="90" workbookViewId="0">
      <selection activeCell="C1" sqref="C1"/>
    </sheetView>
  </sheetViews>
  <sheetFormatPr defaultRowHeight="11.25" x14ac:dyDescent="0.2"/>
  <cols>
    <col min="1" max="1" width="17.85546875" style="22" hidden="1" customWidth="1"/>
    <col min="2" max="2" width="22" style="22" hidden="1" customWidth="1"/>
    <col min="3" max="3" width="24.28515625" style="22" customWidth="1"/>
    <col min="4" max="4" width="12.5703125" style="42" customWidth="1"/>
    <col min="5" max="5" width="10.85546875" style="42" customWidth="1"/>
    <col min="6" max="6" width="12.42578125" style="42" customWidth="1"/>
    <col min="7" max="9" width="11.7109375" style="42" customWidth="1"/>
    <col min="10" max="10" width="12.7109375" style="42" bestFit="1" customWidth="1"/>
    <col min="11" max="11" width="11.7109375" style="42" customWidth="1"/>
    <col min="12" max="12" width="12.7109375" style="42" bestFit="1" customWidth="1"/>
    <col min="13" max="13" width="11.7109375" style="42" customWidth="1"/>
    <col min="14" max="14" width="44.5703125" style="22" customWidth="1"/>
    <col min="15" max="15" width="11.28515625" style="22" customWidth="1"/>
    <col min="16" max="19" width="10.7109375" style="22" customWidth="1"/>
    <col min="20" max="16384" width="9.140625" style="22"/>
  </cols>
  <sheetData>
    <row r="2" spans="1:19" s="21" customFormat="1" ht="21.75" customHeight="1" x14ac:dyDescent="0.25">
      <c r="C2" s="93" t="s">
        <v>153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  <c r="O2" s="95"/>
      <c r="P2" s="95"/>
      <c r="Q2" s="95"/>
      <c r="R2" s="95"/>
      <c r="S2" s="95"/>
    </row>
    <row r="3" spans="1:19" ht="11.25" customHeight="1" x14ac:dyDescent="0.2">
      <c r="C3" s="96" t="s">
        <v>98</v>
      </c>
      <c r="D3" s="98" t="s">
        <v>99</v>
      </c>
      <c r="E3" s="98"/>
      <c r="F3" s="98"/>
      <c r="G3" s="98"/>
      <c r="H3" s="98"/>
      <c r="I3" s="98"/>
      <c r="J3" s="98" t="s">
        <v>100</v>
      </c>
      <c r="K3" s="98"/>
      <c r="L3" s="98"/>
      <c r="M3" s="98"/>
      <c r="N3" s="99" t="s">
        <v>101</v>
      </c>
      <c r="O3" s="101" t="s">
        <v>102</v>
      </c>
      <c r="P3" s="102"/>
      <c r="Q3" s="102"/>
      <c r="R3" s="102"/>
      <c r="S3" s="103"/>
    </row>
    <row r="4" spans="1:19" ht="11.25" customHeight="1" x14ac:dyDescent="0.2">
      <c r="C4" s="96"/>
      <c r="D4" s="107" t="s">
        <v>103</v>
      </c>
      <c r="E4" s="107"/>
      <c r="F4" s="107" t="s">
        <v>104</v>
      </c>
      <c r="G4" s="107"/>
      <c r="H4" s="107" t="s">
        <v>105</v>
      </c>
      <c r="I4" s="107"/>
      <c r="J4" s="83" t="s">
        <v>106</v>
      </c>
      <c r="K4" s="84"/>
      <c r="L4" s="83" t="s">
        <v>107</v>
      </c>
      <c r="M4" s="84"/>
      <c r="N4" s="100"/>
      <c r="O4" s="104"/>
      <c r="P4" s="105"/>
      <c r="Q4" s="105"/>
      <c r="R4" s="105"/>
      <c r="S4" s="106"/>
    </row>
    <row r="5" spans="1:19" ht="70.5" customHeight="1" x14ac:dyDescent="0.2">
      <c r="C5" s="97"/>
      <c r="D5" s="23" t="s">
        <v>108</v>
      </c>
      <c r="E5" s="23" t="s">
        <v>109</v>
      </c>
      <c r="F5" s="23" t="s">
        <v>110</v>
      </c>
      <c r="G5" s="23" t="s">
        <v>109</v>
      </c>
      <c r="H5" s="23" t="s">
        <v>110</v>
      </c>
      <c r="I5" s="23" t="s">
        <v>109</v>
      </c>
      <c r="J5" s="23" t="s">
        <v>111</v>
      </c>
      <c r="K5" s="23" t="s">
        <v>24</v>
      </c>
      <c r="L5" s="23" t="s">
        <v>111</v>
      </c>
      <c r="M5" s="23" t="s">
        <v>24</v>
      </c>
      <c r="N5" s="24"/>
      <c r="O5" s="25" t="s">
        <v>112</v>
      </c>
      <c r="P5" s="25" t="s">
        <v>113</v>
      </c>
      <c r="Q5" s="25" t="s">
        <v>114</v>
      </c>
      <c r="R5" s="25" t="s">
        <v>115</v>
      </c>
      <c r="S5" s="25" t="s">
        <v>116</v>
      </c>
    </row>
    <row r="6" spans="1:19" x14ac:dyDescent="0.2">
      <c r="C6" s="85" t="s">
        <v>117</v>
      </c>
      <c r="D6" s="86"/>
      <c r="E6" s="86"/>
      <c r="F6" s="86"/>
      <c r="G6" s="86"/>
      <c r="H6" s="87"/>
      <c r="I6" s="87"/>
      <c r="J6" s="87"/>
      <c r="K6" s="87"/>
      <c r="L6" s="87"/>
      <c r="M6" s="87"/>
      <c r="N6" s="87"/>
      <c r="O6" s="87"/>
      <c r="P6" s="86"/>
      <c r="Q6" s="86"/>
      <c r="R6" s="86"/>
      <c r="S6" s="86"/>
    </row>
    <row r="7" spans="1:19" ht="23.1" customHeight="1" x14ac:dyDescent="0.2">
      <c r="A7" s="22" t="s">
        <v>33</v>
      </c>
      <c r="B7" s="22" t="s">
        <v>38</v>
      </c>
      <c r="C7" s="26" t="s">
        <v>38</v>
      </c>
      <c r="D7" s="27">
        <v>3.1359477124183006</v>
      </c>
      <c r="E7" s="27">
        <v>3.2187363834509806</v>
      </c>
      <c r="F7" s="27">
        <v>2.7163398692810459</v>
      </c>
      <c r="G7" s="27">
        <v>2.8830065359477124</v>
      </c>
      <c r="H7" s="27">
        <v>5.852287581699346</v>
      </c>
      <c r="I7" s="27">
        <v>6.1017429193986938</v>
      </c>
      <c r="J7" s="28">
        <v>1.053294573648256</v>
      </c>
      <c r="K7" s="28">
        <v>1.082378223495702</v>
      </c>
      <c r="L7" s="28">
        <v>0.99022482893450636</v>
      </c>
      <c r="M7" s="28">
        <v>1.0183284457478006</v>
      </c>
      <c r="N7" s="29"/>
      <c r="O7" s="30">
        <v>0</v>
      </c>
      <c r="P7" s="30">
        <v>0</v>
      </c>
      <c r="Q7" s="30">
        <v>0</v>
      </c>
      <c r="R7" s="30">
        <v>7</v>
      </c>
      <c r="S7" s="30">
        <v>0</v>
      </c>
    </row>
    <row r="8" spans="1:19" ht="23.1" customHeight="1" x14ac:dyDescent="0.2">
      <c r="A8" s="22" t="s">
        <v>33</v>
      </c>
      <c r="B8" s="22" t="s">
        <v>40</v>
      </c>
      <c r="C8" s="26" t="s">
        <v>40</v>
      </c>
      <c r="D8" s="27">
        <v>8.119517543859649</v>
      </c>
      <c r="E8" s="27">
        <v>8.1217105263157894</v>
      </c>
      <c r="F8" s="27">
        <v>7.2828947368421053</v>
      </c>
      <c r="G8" s="27">
        <v>8.6195906432763163</v>
      </c>
      <c r="H8" s="27">
        <v>15.402412280701755</v>
      </c>
      <c r="I8" s="27">
        <v>17.267616959065791</v>
      </c>
      <c r="J8" s="28">
        <v>0.94398118451999147</v>
      </c>
      <c r="K8" s="28">
        <v>1.1660875489698519</v>
      </c>
      <c r="L8" s="28">
        <v>1.096774193548387</v>
      </c>
      <c r="M8" s="28">
        <v>1.2085777126099706</v>
      </c>
      <c r="N8" s="31"/>
      <c r="O8" s="30">
        <v>0</v>
      </c>
      <c r="P8" s="30">
        <v>0</v>
      </c>
      <c r="Q8" s="30">
        <v>0</v>
      </c>
      <c r="R8" s="30">
        <v>2</v>
      </c>
      <c r="S8" s="30">
        <v>0</v>
      </c>
    </row>
    <row r="9" spans="1:19" ht="23.1" customHeight="1" x14ac:dyDescent="0.2">
      <c r="A9" s="22" t="s">
        <v>33</v>
      </c>
      <c r="B9" s="22" t="s">
        <v>43</v>
      </c>
      <c r="C9" s="26" t="s">
        <v>43</v>
      </c>
      <c r="D9" s="27">
        <v>4.4891304347826084</v>
      </c>
      <c r="E9" s="27">
        <v>2.8568538647336958</v>
      </c>
      <c r="F9" s="27">
        <v>3.1567028985507246</v>
      </c>
      <c r="G9" s="27">
        <v>1.348882850240942</v>
      </c>
      <c r="H9" s="27">
        <v>7.645833333333333</v>
      </c>
      <c r="I9" s="27">
        <v>4.3959541062789853</v>
      </c>
      <c r="J9" s="28">
        <v>0.59705359128285529</v>
      </c>
      <c r="K9" s="28">
        <v>0.38253295668549908</v>
      </c>
      <c r="L9" s="28">
        <v>0.6966292134831461</v>
      </c>
      <c r="M9" s="28">
        <v>0.49718344354592209</v>
      </c>
      <c r="N9" s="31"/>
      <c r="O9" s="30">
        <v>2</v>
      </c>
      <c r="P9" s="30">
        <v>0</v>
      </c>
      <c r="Q9" s="30">
        <v>0</v>
      </c>
      <c r="R9" s="30">
        <v>2</v>
      </c>
      <c r="S9" s="30">
        <v>0</v>
      </c>
    </row>
    <row r="10" spans="1:19" ht="23.1" customHeight="1" x14ac:dyDescent="0.2">
      <c r="A10" s="22" t="s">
        <v>33</v>
      </c>
      <c r="B10" s="22" t="s">
        <v>36</v>
      </c>
      <c r="C10" s="26" t="s">
        <v>118</v>
      </c>
      <c r="D10" s="27">
        <v>4.4416167664670656</v>
      </c>
      <c r="E10" s="27">
        <v>3.9797904191616769</v>
      </c>
      <c r="F10" s="27">
        <v>2.1953592814371259</v>
      </c>
      <c r="G10" s="27">
        <v>2.578917165663174</v>
      </c>
      <c r="H10" s="27">
        <v>6.6369760479041915</v>
      </c>
      <c r="I10" s="27">
        <v>6.7772704590763473</v>
      </c>
      <c r="J10" s="28">
        <v>0.84503600823045266</v>
      </c>
      <c r="K10" s="28">
        <v>1.2599957510044615</v>
      </c>
      <c r="L10" s="28">
        <v>0.99291300097751711</v>
      </c>
      <c r="M10" s="28">
        <v>1.0766129032258065</v>
      </c>
      <c r="N10" s="31"/>
      <c r="O10" s="30">
        <v>1</v>
      </c>
      <c r="P10" s="30">
        <v>0</v>
      </c>
      <c r="Q10" s="30">
        <v>0</v>
      </c>
      <c r="R10" s="30">
        <v>5</v>
      </c>
      <c r="S10" s="30">
        <v>0</v>
      </c>
    </row>
    <row r="11" spans="1:19" ht="23.1" customHeight="1" x14ac:dyDescent="0.2">
      <c r="A11" s="22" t="s">
        <v>33</v>
      </c>
      <c r="B11" s="22" t="s">
        <v>34</v>
      </c>
      <c r="C11" s="26" t="s">
        <v>34</v>
      </c>
      <c r="D11" s="27">
        <v>12.34888888888889</v>
      </c>
      <c r="E11" s="27">
        <v>11.745462962983334</v>
      </c>
      <c r="F11" s="27">
        <v>1.2055555555555555</v>
      </c>
      <c r="G11" s="27">
        <v>0.89722222222222225</v>
      </c>
      <c r="H11" s="27">
        <v>13.554444444444446</v>
      </c>
      <c r="I11" s="27">
        <v>12.642685185205556</v>
      </c>
      <c r="J11" s="28">
        <v>0.94280991276629444</v>
      </c>
      <c r="K11" s="28">
        <v>0.74423963133640558</v>
      </c>
      <c r="L11" s="28">
        <v>0.96089931573802545</v>
      </c>
      <c r="M11" s="28" t="s">
        <v>152</v>
      </c>
      <c r="N11" s="31"/>
      <c r="O11" s="30">
        <v>0</v>
      </c>
      <c r="P11" s="30">
        <v>0</v>
      </c>
      <c r="Q11" s="30">
        <v>0</v>
      </c>
      <c r="R11" s="30">
        <v>1</v>
      </c>
      <c r="S11" s="30">
        <v>0</v>
      </c>
    </row>
    <row r="12" spans="1:19" ht="15" customHeight="1" x14ac:dyDescent="0.2">
      <c r="C12" s="88" t="s">
        <v>45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spans="1:19" ht="23.1" customHeight="1" x14ac:dyDescent="0.2">
      <c r="A13" s="22" t="s">
        <v>45</v>
      </c>
      <c r="B13" s="22" t="s">
        <v>46</v>
      </c>
      <c r="C13" s="26" t="s">
        <v>46</v>
      </c>
      <c r="D13" s="27">
        <v>3.4577338129496402</v>
      </c>
      <c r="E13" s="27">
        <v>3.1618705035971222</v>
      </c>
      <c r="F13" s="27">
        <v>2.6663669064748201</v>
      </c>
      <c r="G13" s="27">
        <v>3.6921462829856115</v>
      </c>
      <c r="H13" s="27">
        <v>6.1241007194244608</v>
      </c>
      <c r="I13" s="27">
        <v>6.8540167865827337</v>
      </c>
      <c r="J13" s="28">
        <v>0.8673921805723499</v>
      </c>
      <c r="K13" s="28">
        <v>1.3186517783374692</v>
      </c>
      <c r="L13" s="28">
        <v>1</v>
      </c>
      <c r="M13" s="28">
        <v>1.4634146341463414</v>
      </c>
      <c r="N13" s="32"/>
      <c r="O13" s="33">
        <v>0</v>
      </c>
      <c r="P13" s="33">
        <v>0</v>
      </c>
      <c r="Q13" s="33">
        <v>0</v>
      </c>
      <c r="R13" s="33">
        <v>0</v>
      </c>
      <c r="S13" s="33">
        <v>0</v>
      </c>
    </row>
    <row r="14" spans="1:19" ht="23.1" customHeight="1" x14ac:dyDescent="0.2">
      <c r="A14" s="22" t="s">
        <v>45</v>
      </c>
      <c r="B14" s="22" t="s">
        <v>48</v>
      </c>
      <c r="C14" s="26" t="s">
        <v>48</v>
      </c>
      <c r="D14" s="27">
        <v>11.298882681564246</v>
      </c>
      <c r="E14" s="27">
        <v>10.990689013055865</v>
      </c>
      <c r="F14" s="27">
        <v>8.1229050279329602</v>
      </c>
      <c r="G14" s="27">
        <v>7.6987895716927381</v>
      </c>
      <c r="H14" s="27">
        <v>23.195530726256983</v>
      </c>
      <c r="I14" s="27">
        <v>20.343109869664804</v>
      </c>
      <c r="J14" s="28">
        <v>0.96095984085565089</v>
      </c>
      <c r="K14" s="28">
        <v>0.91623821765167091</v>
      </c>
      <c r="L14" s="28">
        <v>0.99584555230205285</v>
      </c>
      <c r="M14" s="28">
        <v>0.98409763313609466</v>
      </c>
      <c r="N14" s="34"/>
      <c r="O14" s="33">
        <v>0</v>
      </c>
      <c r="P14" s="33">
        <v>0</v>
      </c>
      <c r="Q14" s="33">
        <v>0</v>
      </c>
      <c r="R14" s="33">
        <v>0</v>
      </c>
      <c r="S14" s="33">
        <v>0</v>
      </c>
    </row>
    <row r="15" spans="1:19" ht="23.1" customHeight="1" x14ac:dyDescent="0.2">
      <c r="A15" s="22" t="s">
        <v>45</v>
      </c>
      <c r="B15" s="22" t="s">
        <v>50</v>
      </c>
      <c r="C15" s="26" t="s">
        <v>50</v>
      </c>
      <c r="D15" s="27">
        <v>7.0652985074626864</v>
      </c>
      <c r="E15" s="27">
        <v>6.9412313432835822</v>
      </c>
      <c r="F15" s="27">
        <v>3.1175373134328357</v>
      </c>
      <c r="G15" s="27">
        <v>3.2406716417910446</v>
      </c>
      <c r="H15" s="27">
        <v>10.182835820895523</v>
      </c>
      <c r="I15" s="27">
        <v>10.740671641791044</v>
      </c>
      <c r="J15" s="28">
        <v>0.97255468427569125</v>
      </c>
      <c r="K15" s="28">
        <v>1.2730030333670375</v>
      </c>
      <c r="L15" s="28">
        <v>1</v>
      </c>
      <c r="M15" s="28">
        <v>0.70087976539589447</v>
      </c>
      <c r="N15" s="35"/>
      <c r="O15" s="33">
        <v>0</v>
      </c>
      <c r="P15" s="33">
        <v>0</v>
      </c>
      <c r="Q15" s="33">
        <v>0</v>
      </c>
      <c r="R15" s="33">
        <v>1</v>
      </c>
      <c r="S15" s="33">
        <v>0</v>
      </c>
    </row>
    <row r="16" spans="1:19" ht="23.1" customHeight="1" x14ac:dyDescent="0.2">
      <c r="A16" s="22" t="s">
        <v>45</v>
      </c>
      <c r="B16" s="22" t="s">
        <v>52</v>
      </c>
      <c r="C16" s="26" t="s">
        <v>52</v>
      </c>
      <c r="D16" s="27">
        <v>3.2247191011235956</v>
      </c>
      <c r="E16" s="27">
        <v>3.0195291600000012</v>
      </c>
      <c r="F16" s="27">
        <v>2.6223113964686999</v>
      </c>
      <c r="G16" s="27">
        <v>2.8146067415730336</v>
      </c>
      <c r="H16" s="27">
        <v>5.8470304975922947</v>
      </c>
      <c r="I16" s="27">
        <v>5.8341359015730347</v>
      </c>
      <c r="J16" s="28">
        <v>0.91195679478522984</v>
      </c>
      <c r="K16" s="28">
        <v>1.1222023746979088</v>
      </c>
      <c r="L16" s="28">
        <v>0.9838709677419355</v>
      </c>
      <c r="M16" s="28">
        <v>1.0051319648093842</v>
      </c>
      <c r="N16" s="36"/>
      <c r="O16" s="33">
        <v>0</v>
      </c>
      <c r="P16" s="33">
        <v>0</v>
      </c>
      <c r="Q16" s="33">
        <v>0</v>
      </c>
      <c r="R16" s="33">
        <v>6</v>
      </c>
      <c r="S16" s="33">
        <v>0</v>
      </c>
    </row>
    <row r="17" spans="1:19" ht="23.1" customHeight="1" x14ac:dyDescent="0.2">
      <c r="A17" s="22" t="s">
        <v>45</v>
      </c>
      <c r="B17" s="22" t="s">
        <v>55</v>
      </c>
      <c r="C17" s="26" t="s">
        <v>119</v>
      </c>
      <c r="D17" s="27">
        <v>3.578125</v>
      </c>
      <c r="E17" s="27">
        <v>3.7673878205168267</v>
      </c>
      <c r="F17" s="27">
        <v>2.1772836538461537</v>
      </c>
      <c r="G17" s="27">
        <v>2.3846153846153846</v>
      </c>
      <c r="H17" s="27">
        <v>5.7554086538461542</v>
      </c>
      <c r="I17" s="27">
        <v>6.1520032051322113</v>
      </c>
      <c r="J17" s="28">
        <v>0.91605254179631523</v>
      </c>
      <c r="K17" s="28">
        <v>1.0980306345733042</v>
      </c>
      <c r="L17" s="28">
        <v>1.3142717497556207</v>
      </c>
      <c r="M17" s="28">
        <v>1.0904334828101645</v>
      </c>
      <c r="N17" s="34"/>
      <c r="O17" s="33">
        <v>1</v>
      </c>
      <c r="P17" s="33">
        <v>0</v>
      </c>
      <c r="Q17" s="33">
        <v>0</v>
      </c>
      <c r="R17" s="33">
        <v>5</v>
      </c>
      <c r="S17" s="33">
        <v>0</v>
      </c>
    </row>
    <row r="18" spans="1:19" ht="23.1" customHeight="1" x14ac:dyDescent="0.2">
      <c r="A18" s="22" t="s">
        <v>45</v>
      </c>
      <c r="B18" s="22" t="s">
        <v>57</v>
      </c>
      <c r="C18" s="26" t="s">
        <v>57</v>
      </c>
      <c r="D18" s="27">
        <v>3.8626415094339626</v>
      </c>
      <c r="E18" s="27">
        <v>3.4164570230603775</v>
      </c>
      <c r="F18" s="27">
        <v>1.6050314465408806</v>
      </c>
      <c r="G18" s="27">
        <v>1.5578616352201258</v>
      </c>
      <c r="H18" s="27">
        <v>5.5833962264150943</v>
      </c>
      <c r="I18" s="27">
        <v>5.1491614255761009</v>
      </c>
      <c r="J18" s="28">
        <v>0.86951214748828209</v>
      </c>
      <c r="K18" s="28">
        <v>0.91283422459893049</v>
      </c>
      <c r="L18" s="28">
        <v>0.90322580645161288</v>
      </c>
      <c r="M18" s="28">
        <v>1.1290322580645162</v>
      </c>
      <c r="N18" s="37"/>
      <c r="O18" s="33">
        <v>0</v>
      </c>
      <c r="P18" s="33">
        <v>0</v>
      </c>
      <c r="Q18" s="33">
        <v>0</v>
      </c>
      <c r="R18" s="33">
        <v>0</v>
      </c>
      <c r="S18" s="33">
        <v>0</v>
      </c>
    </row>
    <row r="19" spans="1:19" ht="23.1" customHeight="1" x14ac:dyDescent="0.2">
      <c r="A19" s="22" t="s">
        <v>45</v>
      </c>
      <c r="B19" s="22" t="s">
        <v>58</v>
      </c>
      <c r="C19" s="26" t="s">
        <v>58</v>
      </c>
      <c r="D19" s="27">
        <v>2.6103971962616823</v>
      </c>
      <c r="E19" s="27">
        <v>2.9323403426752339</v>
      </c>
      <c r="F19" s="27">
        <v>2.4100467289719627</v>
      </c>
      <c r="G19" s="27">
        <v>2.4287383177570092</v>
      </c>
      <c r="H19" s="27">
        <v>5.0204439252336446</v>
      </c>
      <c r="I19" s="27">
        <v>5.3610786604322422</v>
      </c>
      <c r="J19" s="28">
        <v>1.2365524831448618</v>
      </c>
      <c r="K19" s="28">
        <v>0.91998551774076753</v>
      </c>
      <c r="L19" s="28">
        <v>0.989247311827957</v>
      </c>
      <c r="M19" s="28">
        <v>1.185483870967742</v>
      </c>
      <c r="N19" s="34"/>
      <c r="O19" s="33">
        <v>0</v>
      </c>
      <c r="P19" s="33">
        <v>0</v>
      </c>
      <c r="Q19" s="33">
        <v>0</v>
      </c>
      <c r="R19" s="33">
        <v>1</v>
      </c>
      <c r="S19" s="33">
        <v>0</v>
      </c>
    </row>
    <row r="20" spans="1:19" ht="23.1" customHeight="1" x14ac:dyDescent="0.2">
      <c r="A20" s="22" t="s">
        <v>45</v>
      </c>
      <c r="B20" s="22" t="s">
        <v>59</v>
      </c>
      <c r="C20" s="26" t="s">
        <v>59</v>
      </c>
      <c r="D20" s="27">
        <v>3.6336206896551726</v>
      </c>
      <c r="E20" s="27">
        <v>3.165229885039655</v>
      </c>
      <c r="F20" s="27">
        <v>3.079310344827586</v>
      </c>
      <c r="G20" s="27">
        <v>3.3336206896551723</v>
      </c>
      <c r="H20" s="27">
        <v>6.9508620689655176</v>
      </c>
      <c r="I20" s="27">
        <v>6.9643678160741374</v>
      </c>
      <c r="J20" s="28">
        <v>0.83077528531523026</v>
      </c>
      <c r="K20" s="28">
        <v>1.1301801801801801</v>
      </c>
      <c r="L20" s="28">
        <v>0.93229788928315405</v>
      </c>
      <c r="M20" s="28">
        <v>1.0044378698224852</v>
      </c>
      <c r="N20" s="34"/>
      <c r="O20" s="33">
        <v>2</v>
      </c>
      <c r="P20" s="33">
        <v>0</v>
      </c>
      <c r="Q20" s="33">
        <v>0</v>
      </c>
      <c r="R20" s="33">
        <v>3</v>
      </c>
      <c r="S20" s="33">
        <v>0</v>
      </c>
    </row>
    <row r="21" spans="1:19" ht="23.1" customHeight="1" x14ac:dyDescent="0.2">
      <c r="A21" s="22" t="s">
        <v>45</v>
      </c>
      <c r="B21" s="22" t="s">
        <v>60</v>
      </c>
      <c r="C21" s="26" t="s">
        <v>60</v>
      </c>
      <c r="D21" s="27">
        <v>3.1812278630460447</v>
      </c>
      <c r="E21" s="27">
        <v>2.9809130263636359</v>
      </c>
      <c r="F21" s="27">
        <v>1.9356552538370719</v>
      </c>
      <c r="G21" s="27">
        <v>2.0608028335301061</v>
      </c>
      <c r="H21" s="27">
        <v>5.116883116883117</v>
      </c>
      <c r="I21" s="27">
        <v>5.2270759543447456</v>
      </c>
      <c r="J21" s="28">
        <v>0.90397846245886926</v>
      </c>
      <c r="K21" s="28">
        <v>1.0412532637075718</v>
      </c>
      <c r="L21" s="28">
        <v>0.99103942652003907</v>
      </c>
      <c r="M21" s="28">
        <v>1.097507331378299</v>
      </c>
      <c r="N21" s="38"/>
      <c r="O21" s="33">
        <v>0</v>
      </c>
      <c r="P21" s="33">
        <v>0</v>
      </c>
      <c r="Q21" s="33">
        <v>0</v>
      </c>
      <c r="R21" s="33">
        <v>0</v>
      </c>
      <c r="S21" s="33">
        <v>0</v>
      </c>
    </row>
    <row r="22" spans="1:19" ht="23.1" customHeight="1" x14ac:dyDescent="0.2">
      <c r="A22" s="22" t="s">
        <v>45</v>
      </c>
      <c r="B22" s="22" t="s">
        <v>61</v>
      </c>
      <c r="C22" s="26" t="s">
        <v>61</v>
      </c>
      <c r="D22" s="27">
        <v>4.778740157480315</v>
      </c>
      <c r="E22" s="27">
        <v>4.9475065616803144</v>
      </c>
      <c r="F22" s="27">
        <v>3.3744094488188976</v>
      </c>
      <c r="G22" s="27">
        <v>3.2594488188976376</v>
      </c>
      <c r="H22" s="27">
        <v>8.1531496062992126</v>
      </c>
      <c r="I22" s="27">
        <v>8.206955380577952</v>
      </c>
      <c r="J22" s="28">
        <v>1.0345206026141873</v>
      </c>
      <c r="K22" s="28">
        <v>0.99221703357794089</v>
      </c>
      <c r="L22" s="28">
        <v>1.0362903225806452</v>
      </c>
      <c r="M22" s="28">
        <v>0.93691703485517919</v>
      </c>
      <c r="N22" s="32"/>
      <c r="O22" s="33">
        <v>0</v>
      </c>
      <c r="P22" s="33">
        <v>1</v>
      </c>
      <c r="Q22" s="33">
        <v>0</v>
      </c>
      <c r="R22" s="33">
        <v>1</v>
      </c>
      <c r="S22" s="33">
        <v>0</v>
      </c>
    </row>
    <row r="23" spans="1:19" ht="23.1" customHeight="1" x14ac:dyDescent="0.2">
      <c r="A23" s="22" t="s">
        <v>45</v>
      </c>
      <c r="B23" s="22" t="s">
        <v>62</v>
      </c>
      <c r="C23" s="26" t="s">
        <v>62</v>
      </c>
      <c r="D23" s="27">
        <v>28.127912867173254</v>
      </c>
      <c r="E23" s="27">
        <v>24.822188449848024</v>
      </c>
      <c r="F23" s="27">
        <v>3.2507598784194527</v>
      </c>
      <c r="G23" s="27">
        <v>1.0448328267477203</v>
      </c>
      <c r="H23" s="27">
        <v>31.378672745592709</v>
      </c>
      <c r="I23" s="27">
        <v>25.867021276595743</v>
      </c>
      <c r="J23" s="28">
        <v>0.89756888168557536</v>
      </c>
      <c r="K23" s="28">
        <v>0.30539971949509115</v>
      </c>
      <c r="L23" s="28">
        <v>0.86737873521401598</v>
      </c>
      <c r="M23" s="28">
        <v>0.35343618513323982</v>
      </c>
      <c r="N23" s="32"/>
      <c r="O23" s="33">
        <v>0</v>
      </c>
      <c r="P23" s="33">
        <v>0</v>
      </c>
      <c r="Q23" s="33">
        <v>0</v>
      </c>
      <c r="R23" s="33">
        <v>0</v>
      </c>
      <c r="S23" s="33">
        <v>0</v>
      </c>
    </row>
    <row r="24" spans="1:19" ht="23.1" customHeight="1" x14ac:dyDescent="0.2">
      <c r="A24" s="22" t="s">
        <v>45</v>
      </c>
      <c r="B24" s="22" t="s">
        <v>63</v>
      </c>
      <c r="C24" s="26" t="s">
        <v>63</v>
      </c>
      <c r="D24" s="27">
        <v>9.4066176470588232</v>
      </c>
      <c r="E24" s="27">
        <v>8.8011029411764703</v>
      </c>
      <c r="F24" s="27">
        <v>3.2154411764705881</v>
      </c>
      <c r="G24" s="27">
        <v>3.2128676470588236</v>
      </c>
      <c r="H24" s="27">
        <v>12.622058823529411</v>
      </c>
      <c r="I24" s="27">
        <v>12.239705882352942</v>
      </c>
      <c r="J24" s="28">
        <v>0.93210296921819669</v>
      </c>
      <c r="K24" s="28">
        <v>0.98471252907942841</v>
      </c>
      <c r="L24" s="28">
        <v>0.94037791230966794</v>
      </c>
      <c r="M24" s="28">
        <v>1.0311583577712611</v>
      </c>
      <c r="N24" s="34"/>
      <c r="O24" s="33">
        <v>4</v>
      </c>
      <c r="P24" s="33">
        <v>0</v>
      </c>
      <c r="Q24" s="33">
        <v>0</v>
      </c>
      <c r="R24" s="33">
        <v>5</v>
      </c>
      <c r="S24" s="33">
        <v>0</v>
      </c>
    </row>
    <row r="25" spans="1:19" ht="23.1" customHeight="1" x14ac:dyDescent="0.2">
      <c r="A25" s="22" t="s">
        <v>45</v>
      </c>
      <c r="B25" s="22" t="s">
        <v>64</v>
      </c>
      <c r="C25" s="26" t="s">
        <v>64</v>
      </c>
      <c r="D25" s="27">
        <v>2.952768729641694</v>
      </c>
      <c r="E25" s="27">
        <v>2.6245928338762217</v>
      </c>
      <c r="F25" s="27">
        <v>2.9340390879478826</v>
      </c>
      <c r="G25" s="27">
        <v>3.1530944625407167</v>
      </c>
      <c r="H25" s="27">
        <v>5.8868078175895766</v>
      </c>
      <c r="I25" s="27">
        <v>5.8412052117263844</v>
      </c>
      <c r="J25" s="28">
        <v>0.84261715296198059</v>
      </c>
      <c r="K25" s="28">
        <v>1.0227780259044217</v>
      </c>
      <c r="L25" s="28">
        <v>0.96554252199413493</v>
      </c>
      <c r="M25" s="28">
        <v>1.1598240469208212</v>
      </c>
      <c r="N25" s="37"/>
      <c r="O25" s="33">
        <v>0</v>
      </c>
      <c r="P25" s="33">
        <v>0</v>
      </c>
      <c r="Q25" s="33">
        <v>0</v>
      </c>
      <c r="R25" s="33">
        <v>0</v>
      </c>
      <c r="S25" s="33">
        <v>0</v>
      </c>
    </row>
    <row r="26" spans="1:19" ht="23.1" customHeight="1" x14ac:dyDescent="0.2">
      <c r="A26" s="22" t="s">
        <v>45</v>
      </c>
      <c r="B26" s="22" t="s">
        <v>65</v>
      </c>
      <c r="C26" s="26" t="s">
        <v>65</v>
      </c>
      <c r="D26" s="27">
        <v>5.7888792354474372</v>
      </c>
      <c r="E26" s="27">
        <v>5.1741239501937448</v>
      </c>
      <c r="F26" s="27">
        <v>2.5052128583840139</v>
      </c>
      <c r="G26" s="27">
        <v>2.8132059079061684</v>
      </c>
      <c r="H26" s="27">
        <v>8.2940920938314502</v>
      </c>
      <c r="I26" s="27">
        <v>8.0772516652241535</v>
      </c>
      <c r="J26" s="28">
        <v>0.91081646596720467</v>
      </c>
      <c r="K26" s="28">
        <v>0.97661918839021766</v>
      </c>
      <c r="L26" s="28">
        <v>0.8697463768126813</v>
      </c>
      <c r="M26" s="28">
        <v>1.3890518084066472</v>
      </c>
      <c r="N26" s="38"/>
      <c r="O26" s="33">
        <v>1</v>
      </c>
      <c r="P26" s="33">
        <v>0</v>
      </c>
      <c r="Q26" s="33">
        <v>0</v>
      </c>
      <c r="R26" s="33">
        <v>5</v>
      </c>
      <c r="S26" s="33">
        <v>0</v>
      </c>
    </row>
    <row r="27" spans="1:19" ht="23.1" customHeight="1" x14ac:dyDescent="0.2">
      <c r="A27" s="22" t="s">
        <v>45</v>
      </c>
      <c r="B27" s="22" t="s">
        <v>66</v>
      </c>
      <c r="C27" s="26" t="s">
        <v>66</v>
      </c>
      <c r="D27" s="27">
        <v>3.0882142857142858</v>
      </c>
      <c r="E27" s="27">
        <v>3.108047619042857</v>
      </c>
      <c r="F27" s="27">
        <v>2.3292857142857142</v>
      </c>
      <c r="G27" s="27">
        <v>2.1821428571428569</v>
      </c>
      <c r="H27" s="27">
        <v>5.4175000000000004</v>
      </c>
      <c r="I27" s="27">
        <v>5.2901904761857139</v>
      </c>
      <c r="J27" s="28">
        <v>1.0113135748232711</v>
      </c>
      <c r="K27" s="28">
        <v>0.89167105956773851</v>
      </c>
      <c r="L27" s="28">
        <v>1.0009775171065494</v>
      </c>
      <c r="M27" s="28">
        <v>0.99963343108504399</v>
      </c>
      <c r="N27" s="34"/>
      <c r="O27" s="33">
        <v>12</v>
      </c>
      <c r="P27" s="33">
        <v>0</v>
      </c>
      <c r="Q27" s="33">
        <v>0</v>
      </c>
      <c r="R27" s="33">
        <v>1</v>
      </c>
      <c r="S27" s="33">
        <v>0</v>
      </c>
    </row>
    <row r="28" spans="1:19" ht="23.1" customHeight="1" x14ac:dyDescent="0.2">
      <c r="A28" s="22" t="s">
        <v>45</v>
      </c>
      <c r="B28" s="22" t="s">
        <v>68</v>
      </c>
      <c r="C28" s="26" t="s">
        <v>68</v>
      </c>
      <c r="D28" s="27">
        <v>1.0884146341463414</v>
      </c>
      <c r="E28" s="27">
        <v>1.148501016265244</v>
      </c>
      <c r="F28" s="27">
        <v>2.805640243902439</v>
      </c>
      <c r="G28" s="27">
        <v>2.5327743902439024</v>
      </c>
      <c r="H28" s="27">
        <v>3.8940548780487805</v>
      </c>
      <c r="I28" s="27">
        <v>3.6812754065091466</v>
      </c>
      <c r="J28" s="28">
        <v>1.05741733691689</v>
      </c>
      <c r="K28" s="28">
        <v>0.86232196806214934</v>
      </c>
      <c r="L28" s="28">
        <v>1.0527859237536656</v>
      </c>
      <c r="M28" s="28">
        <v>0.97140762463343111</v>
      </c>
      <c r="N28" s="32"/>
      <c r="O28" s="33">
        <v>0</v>
      </c>
      <c r="P28" s="33">
        <v>0</v>
      </c>
      <c r="Q28" s="33">
        <v>0</v>
      </c>
      <c r="R28" s="33">
        <v>1</v>
      </c>
      <c r="S28" s="33">
        <v>0</v>
      </c>
    </row>
    <row r="29" spans="1:19" ht="23.1" customHeight="1" x14ac:dyDescent="0.2">
      <c r="A29" s="22" t="s">
        <v>45</v>
      </c>
      <c r="B29" s="22" t="s">
        <v>75</v>
      </c>
      <c r="C29" s="26" t="s">
        <v>75</v>
      </c>
      <c r="D29" s="27">
        <v>13.57887323943662</v>
      </c>
      <c r="E29" s="27">
        <v>8.7812206572957745</v>
      </c>
      <c r="F29" s="27">
        <v>5.746478873239437</v>
      </c>
      <c r="G29" s="27">
        <v>3.5295774647887326</v>
      </c>
      <c r="H29" s="27">
        <v>19.325352112676057</v>
      </c>
      <c r="I29" s="27">
        <v>12.310798122084508</v>
      </c>
      <c r="J29" s="28">
        <v>0.59716465429446752</v>
      </c>
      <c r="K29" s="28">
        <v>0.66642120765832102</v>
      </c>
      <c r="L29" s="28">
        <v>0.71383186705767354</v>
      </c>
      <c r="M29" s="28">
        <v>0.51026392961876832</v>
      </c>
      <c r="N29" s="39"/>
      <c r="O29" s="33">
        <v>0</v>
      </c>
      <c r="P29" s="33">
        <v>0</v>
      </c>
      <c r="Q29" s="33">
        <v>0</v>
      </c>
      <c r="R29" s="33">
        <v>0</v>
      </c>
      <c r="S29" s="33">
        <v>0</v>
      </c>
    </row>
    <row r="30" spans="1:19" ht="23.1" customHeight="1" x14ac:dyDescent="0.2">
      <c r="A30" s="22" t="s">
        <v>45</v>
      </c>
      <c r="B30" s="22" t="s">
        <v>69</v>
      </c>
      <c r="C30" s="26" t="s">
        <v>120</v>
      </c>
      <c r="D30" s="27">
        <v>3.2447852760736198</v>
      </c>
      <c r="E30" s="27">
        <v>3.0453987730061352</v>
      </c>
      <c r="F30" s="27">
        <v>2.639877300613497</v>
      </c>
      <c r="G30" s="27">
        <v>2.4052147239263806</v>
      </c>
      <c r="H30" s="27">
        <v>5.8846625766871163</v>
      </c>
      <c r="I30" s="27">
        <v>5.551840490797546</v>
      </c>
      <c r="J30" s="28">
        <v>0.92661116250385445</v>
      </c>
      <c r="K30" s="28">
        <v>0.9275587062472308</v>
      </c>
      <c r="L30" s="28">
        <v>0.95747800586510268</v>
      </c>
      <c r="M30" s="28">
        <v>0.89296187683284456</v>
      </c>
      <c r="N30" s="39"/>
      <c r="O30" s="33">
        <v>0</v>
      </c>
      <c r="P30" s="33">
        <v>1</v>
      </c>
      <c r="Q30" s="33">
        <v>0</v>
      </c>
      <c r="R30" s="33">
        <v>0</v>
      </c>
      <c r="S30" s="33">
        <v>0</v>
      </c>
    </row>
    <row r="31" spans="1:19" ht="23.1" customHeight="1" x14ac:dyDescent="0.2">
      <c r="A31" s="22" t="s">
        <v>45</v>
      </c>
      <c r="B31" s="22" t="s">
        <v>70</v>
      </c>
      <c r="C31" s="26" t="s">
        <v>70</v>
      </c>
      <c r="D31" s="27">
        <v>5.4547283702213276</v>
      </c>
      <c r="E31" s="27">
        <v>6.9646210596981897</v>
      </c>
      <c r="F31" s="27">
        <v>2.305835010060362</v>
      </c>
      <c r="G31" s="27">
        <v>2.6116700201207244</v>
      </c>
      <c r="H31" s="27">
        <v>7.76056338028169</v>
      </c>
      <c r="I31" s="27">
        <v>9.5762910798189136</v>
      </c>
      <c r="J31" s="28">
        <v>1.2929008688803318</v>
      </c>
      <c r="K31" s="28">
        <v>1.0440993788819877</v>
      </c>
      <c r="L31" s="28">
        <v>1.2502443792766373</v>
      </c>
      <c r="M31" s="28">
        <v>1.3416422287390029</v>
      </c>
      <c r="N31" s="39"/>
      <c r="O31" s="33">
        <v>0</v>
      </c>
      <c r="P31" s="33">
        <v>0</v>
      </c>
      <c r="Q31" s="33">
        <v>0</v>
      </c>
      <c r="R31" s="33">
        <v>1</v>
      </c>
      <c r="S31" s="33">
        <v>0</v>
      </c>
    </row>
    <row r="32" spans="1:19" ht="23.1" customHeight="1" x14ac:dyDescent="0.2">
      <c r="A32" s="22" t="s">
        <v>45</v>
      </c>
      <c r="B32" s="22" t="s">
        <v>72</v>
      </c>
      <c r="C32" s="26" t="s">
        <v>72</v>
      </c>
      <c r="D32" s="27">
        <v>3.3380165289256198</v>
      </c>
      <c r="E32" s="27">
        <v>3.0575757575752065</v>
      </c>
      <c r="F32" s="27">
        <v>3.0396694214876034</v>
      </c>
      <c r="G32" s="27">
        <v>2.9338842975206614</v>
      </c>
      <c r="H32" s="27">
        <v>6.3776859504132233</v>
      </c>
      <c r="I32" s="27">
        <v>5.9914600550958683</v>
      </c>
      <c r="J32" s="28">
        <v>0.88847352024897208</v>
      </c>
      <c r="K32" s="28">
        <v>0.90363007778738114</v>
      </c>
      <c r="L32" s="28">
        <v>0.96994134897360706</v>
      </c>
      <c r="M32" s="28">
        <v>1.0696480938416422</v>
      </c>
      <c r="N32" s="39"/>
      <c r="O32" s="33">
        <v>0</v>
      </c>
      <c r="P32" s="33">
        <v>0</v>
      </c>
      <c r="Q32" s="33">
        <v>0</v>
      </c>
      <c r="R32" s="33">
        <v>4</v>
      </c>
      <c r="S32" s="33">
        <v>0</v>
      </c>
    </row>
    <row r="33" spans="1:19" ht="23.1" customHeight="1" x14ac:dyDescent="0.2">
      <c r="A33" s="22" t="s">
        <v>45</v>
      </c>
      <c r="B33" s="22" t="s">
        <v>73</v>
      </c>
      <c r="C33" s="26" t="s">
        <v>73</v>
      </c>
      <c r="D33" s="27">
        <v>6.1651538073630858</v>
      </c>
      <c r="E33" s="27">
        <v>5.5849722642465958</v>
      </c>
      <c r="F33" s="27">
        <v>2.7639939485627836</v>
      </c>
      <c r="G33" s="27">
        <v>2.5990922844175492</v>
      </c>
      <c r="H33" s="27">
        <v>8.9291477559258698</v>
      </c>
      <c r="I33" s="27">
        <v>8.399646999496218</v>
      </c>
      <c r="J33" s="28">
        <v>0.87262909213636553</v>
      </c>
      <c r="K33" s="28">
        <v>0.93362445414847162</v>
      </c>
      <c r="L33" s="28">
        <v>0.9570361145703612</v>
      </c>
      <c r="M33" s="28">
        <v>0.95161290322580649</v>
      </c>
      <c r="N33" s="26"/>
      <c r="O33" s="33">
        <v>2</v>
      </c>
      <c r="P33" s="33">
        <v>0</v>
      </c>
      <c r="Q33" s="33">
        <v>0</v>
      </c>
      <c r="R33" s="33">
        <v>1</v>
      </c>
      <c r="S33" s="33">
        <v>0</v>
      </c>
    </row>
    <row r="34" spans="1:19" ht="23.1" customHeight="1" x14ac:dyDescent="0.2">
      <c r="A34" s="22" t="s">
        <v>45</v>
      </c>
      <c r="B34" s="22" t="s">
        <v>74</v>
      </c>
      <c r="C34" s="26" t="s">
        <v>74</v>
      </c>
      <c r="D34" s="27">
        <v>4.1029236276849641</v>
      </c>
      <c r="E34" s="27">
        <v>3.6582140015930777</v>
      </c>
      <c r="F34" s="27">
        <v>2.4156324582338899</v>
      </c>
      <c r="G34" s="27">
        <v>2.3866348448687349</v>
      </c>
      <c r="H34" s="27">
        <v>6.5185560859188545</v>
      </c>
      <c r="I34" s="27">
        <v>6.2584526650775647</v>
      </c>
      <c r="J34" s="28">
        <v>0.87023422120525507</v>
      </c>
      <c r="K34" s="28">
        <v>0.9602453262395626</v>
      </c>
      <c r="L34" s="28">
        <v>0.92412023460410553</v>
      </c>
      <c r="M34" s="28">
        <v>1.0439642324888228</v>
      </c>
      <c r="N34" s="39"/>
      <c r="O34" s="33">
        <v>2</v>
      </c>
      <c r="P34" s="33">
        <v>0</v>
      </c>
      <c r="Q34" s="33">
        <v>1</v>
      </c>
      <c r="R34" s="33">
        <v>2</v>
      </c>
      <c r="S34" s="33">
        <v>0</v>
      </c>
    </row>
    <row r="35" spans="1:19" ht="23.1" customHeight="1" x14ac:dyDescent="0.2">
      <c r="A35" s="22" t="s">
        <v>45</v>
      </c>
      <c r="B35" s="22" t="s">
        <v>77</v>
      </c>
      <c r="C35" s="26" t="s">
        <v>77</v>
      </c>
      <c r="D35" s="27">
        <v>4.7560386473429954</v>
      </c>
      <c r="E35" s="27">
        <v>4.3504428341388888</v>
      </c>
      <c r="F35" s="27">
        <v>2.4684178743961351</v>
      </c>
      <c r="G35" s="27">
        <v>2.4382246376811594</v>
      </c>
      <c r="H35" s="27">
        <v>7.224456521739131</v>
      </c>
      <c r="I35" s="27">
        <v>6.9360104669891296</v>
      </c>
      <c r="J35" s="28">
        <v>0.87380212380225319</v>
      </c>
      <c r="K35" s="28">
        <v>0.95814517017292655</v>
      </c>
      <c r="L35" s="28">
        <v>0.99193548387096775</v>
      </c>
      <c r="M35" s="28">
        <v>1.0469208211143695</v>
      </c>
      <c r="N35" s="39"/>
      <c r="O35" s="33">
        <v>0</v>
      </c>
      <c r="P35" s="33">
        <v>0</v>
      </c>
      <c r="Q35" s="33">
        <v>0</v>
      </c>
      <c r="R35" s="33">
        <v>2</v>
      </c>
      <c r="S35" s="33">
        <v>0</v>
      </c>
    </row>
    <row r="36" spans="1:19" ht="23.1" customHeight="1" x14ac:dyDescent="0.2">
      <c r="A36" s="22" t="s">
        <v>45</v>
      </c>
      <c r="B36" s="22" t="s">
        <v>78</v>
      </c>
      <c r="C36" s="26" t="s">
        <v>121</v>
      </c>
      <c r="D36" s="27">
        <v>4.0098039215647061</v>
      </c>
      <c r="E36" s="27">
        <v>4.5995098039129418</v>
      </c>
      <c r="F36" s="27">
        <v>1.7029411764705882</v>
      </c>
      <c r="G36" s="27">
        <v>1.5256862745105881</v>
      </c>
      <c r="H36" s="27">
        <v>5.7127450980352936</v>
      </c>
      <c r="I36" s="27">
        <v>6.1251960784235298</v>
      </c>
      <c r="J36" s="28">
        <v>1.1068808087378232</v>
      </c>
      <c r="K36" s="28">
        <v>0.84306678646361177</v>
      </c>
      <c r="L36" s="28">
        <v>1.2072947214076246</v>
      </c>
      <c r="M36" s="28">
        <v>1.0717488789237668</v>
      </c>
      <c r="N36" s="40"/>
      <c r="O36" s="33">
        <v>0</v>
      </c>
      <c r="P36" s="33">
        <v>0</v>
      </c>
      <c r="Q36" s="33">
        <v>0</v>
      </c>
      <c r="R36" s="33">
        <v>2</v>
      </c>
      <c r="S36" s="33">
        <v>0</v>
      </c>
    </row>
    <row r="37" spans="1:19" ht="15" customHeight="1" x14ac:dyDescent="0.2">
      <c r="C37" s="90" t="s">
        <v>122</v>
      </c>
      <c r="D37" s="91"/>
      <c r="E37" s="91"/>
      <c r="F37" s="91"/>
      <c r="G37" s="91"/>
      <c r="H37" s="92"/>
      <c r="I37" s="92"/>
      <c r="J37" s="92"/>
      <c r="K37" s="92"/>
      <c r="L37" s="92"/>
      <c r="M37" s="92"/>
      <c r="N37" s="92"/>
      <c r="O37" s="92"/>
      <c r="P37" s="91"/>
      <c r="Q37" s="91"/>
      <c r="R37" s="91"/>
      <c r="S37" s="91"/>
    </row>
    <row r="38" spans="1:19" ht="20.100000000000001" customHeight="1" x14ac:dyDescent="0.2">
      <c r="A38" s="22" t="s">
        <v>81</v>
      </c>
      <c r="B38" s="22" t="s">
        <v>83</v>
      </c>
      <c r="C38" s="26" t="s">
        <v>83</v>
      </c>
      <c r="D38" s="27">
        <v>5.3486140724946694</v>
      </c>
      <c r="E38" s="27">
        <v>4.3155650319829428</v>
      </c>
      <c r="F38" s="27">
        <v>2.3097014925373136</v>
      </c>
      <c r="G38" s="27">
        <v>2.2638592750533051</v>
      </c>
      <c r="H38" s="27">
        <v>7.658315565031983</v>
      </c>
      <c r="I38" s="27">
        <v>6.5794243070362475</v>
      </c>
      <c r="J38" s="28">
        <v>0.76951547779273222</v>
      </c>
      <c r="K38" s="28">
        <v>0.95015156618390029</v>
      </c>
      <c r="L38" s="28">
        <v>0.86112469437652817</v>
      </c>
      <c r="M38" s="28">
        <v>1.0454545454545454</v>
      </c>
      <c r="N38" s="39"/>
      <c r="O38" s="33">
        <v>0</v>
      </c>
      <c r="P38" s="33">
        <v>0</v>
      </c>
      <c r="Q38" s="33">
        <v>0</v>
      </c>
      <c r="R38" s="33">
        <v>5</v>
      </c>
      <c r="S38" s="33">
        <v>0</v>
      </c>
    </row>
    <row r="39" spans="1:19" ht="20.100000000000001" customHeight="1" x14ac:dyDescent="0.2">
      <c r="A39" s="22" t="s">
        <v>81</v>
      </c>
      <c r="B39" s="22" t="s">
        <v>84</v>
      </c>
      <c r="C39" s="26" t="s">
        <v>84</v>
      </c>
      <c r="D39" s="27">
        <v>4.5335689045936398</v>
      </c>
      <c r="E39" s="27">
        <v>3.7948321554681979</v>
      </c>
      <c r="F39" s="27">
        <v>4.0644876325088335</v>
      </c>
      <c r="G39" s="27">
        <v>3.0693462897526502</v>
      </c>
      <c r="H39" s="27">
        <v>8.7769434628975258</v>
      </c>
      <c r="I39" s="27">
        <v>6.8641784452208485</v>
      </c>
      <c r="J39" s="28">
        <v>0.79606246884532317</v>
      </c>
      <c r="K39" s="28">
        <v>0.69701986754966883</v>
      </c>
      <c r="L39" s="28">
        <v>0.8751472320376914</v>
      </c>
      <c r="M39" s="28">
        <v>0.82853982300884954</v>
      </c>
      <c r="N39" s="40"/>
      <c r="O39" s="33">
        <v>0</v>
      </c>
      <c r="P39" s="33">
        <v>0</v>
      </c>
      <c r="Q39" s="33">
        <v>0</v>
      </c>
      <c r="R39" s="33">
        <v>5</v>
      </c>
      <c r="S39" s="33">
        <v>0</v>
      </c>
    </row>
    <row r="40" spans="1:19" ht="20.100000000000001" customHeight="1" x14ac:dyDescent="0.2">
      <c r="A40" s="22" t="s">
        <v>81</v>
      </c>
      <c r="B40" s="22" t="s">
        <v>85</v>
      </c>
      <c r="C40" s="26" t="s">
        <v>85</v>
      </c>
      <c r="D40" s="27">
        <v>5.4922279792746114</v>
      </c>
      <c r="E40" s="27">
        <v>3.9637305699481864</v>
      </c>
      <c r="F40" s="27">
        <v>2.0220207253886011</v>
      </c>
      <c r="G40" s="27">
        <v>1.8873056994818653</v>
      </c>
      <c r="H40" s="27">
        <v>7.5142487046632125</v>
      </c>
      <c r="I40" s="27">
        <v>6.2007772020725387</v>
      </c>
      <c r="J40" s="28">
        <v>0.6269123783031989</v>
      </c>
      <c r="K40" s="28">
        <v>1.0113507377979569</v>
      </c>
      <c r="L40" s="28">
        <v>0.92155425219941345</v>
      </c>
      <c r="M40" s="28">
        <v>0.83235294117647063</v>
      </c>
      <c r="N40" s="39"/>
      <c r="O40" s="33">
        <v>10</v>
      </c>
      <c r="P40" s="33">
        <v>0</v>
      </c>
      <c r="Q40" s="33">
        <v>0</v>
      </c>
      <c r="R40" s="33">
        <v>1</v>
      </c>
      <c r="S40" s="33">
        <v>0</v>
      </c>
    </row>
    <row r="41" spans="1:19" ht="20.100000000000001" customHeight="1" x14ac:dyDescent="0.2">
      <c r="A41" s="22" t="s">
        <v>81</v>
      </c>
      <c r="B41" s="22" t="s">
        <v>87</v>
      </c>
      <c r="C41" s="26" t="s">
        <v>123</v>
      </c>
      <c r="D41" s="27">
        <v>5.2215909090909092</v>
      </c>
      <c r="E41" s="27">
        <v>4.7517887205429297</v>
      </c>
      <c r="F41" s="27">
        <v>2.904040404040404</v>
      </c>
      <c r="G41" s="27">
        <v>2.6972853535353534</v>
      </c>
      <c r="H41" s="27">
        <v>10.078914141414142</v>
      </c>
      <c r="I41" s="27">
        <v>7.9389730639772731</v>
      </c>
      <c r="J41" s="28">
        <v>0.85647671946924508</v>
      </c>
      <c r="K41" s="28">
        <v>0.94446594427244579</v>
      </c>
      <c r="L41" s="28">
        <v>0.98636363636363633</v>
      </c>
      <c r="M41" s="28">
        <v>0.90873015873015872</v>
      </c>
      <c r="N41" s="39"/>
      <c r="O41" s="33">
        <v>0</v>
      </c>
      <c r="P41" s="33">
        <v>0</v>
      </c>
      <c r="Q41" s="33">
        <v>0</v>
      </c>
      <c r="R41" s="33">
        <v>0</v>
      </c>
      <c r="S41" s="33">
        <v>0</v>
      </c>
    </row>
    <row r="42" spans="1:19" ht="20.100000000000001" customHeight="1" x14ac:dyDescent="0.2">
      <c r="A42" s="22" t="s">
        <v>81</v>
      </c>
      <c r="B42" s="22" t="s">
        <v>62</v>
      </c>
      <c r="C42" s="26" t="s">
        <v>124</v>
      </c>
      <c r="D42" s="27">
        <v>28.310344827586206</v>
      </c>
      <c r="E42" s="27">
        <v>23.760775862068964</v>
      </c>
      <c r="F42" s="27">
        <v>3.8383620689655173</v>
      </c>
      <c r="G42" s="27">
        <v>2.0129310344827585</v>
      </c>
      <c r="H42" s="27">
        <v>33.771551724137929</v>
      </c>
      <c r="I42" s="27">
        <v>26.455818965517242</v>
      </c>
      <c r="J42" s="28">
        <v>0.79722782586061036</v>
      </c>
      <c r="K42" s="28">
        <v>0.52442448062886016</v>
      </c>
      <c r="L42" s="28">
        <v>0.89857863365428703</v>
      </c>
      <c r="M42" s="28" t="s">
        <v>152</v>
      </c>
      <c r="N42" s="39"/>
      <c r="O42" s="33">
        <v>0</v>
      </c>
      <c r="P42" s="33">
        <v>0</v>
      </c>
      <c r="Q42" s="33">
        <v>0</v>
      </c>
      <c r="R42" s="33">
        <v>1</v>
      </c>
      <c r="S42" s="33">
        <v>0</v>
      </c>
    </row>
    <row r="43" spans="1:19" ht="20.100000000000001" customHeight="1" x14ac:dyDescent="0.2">
      <c r="A43" s="22" t="s">
        <v>81</v>
      </c>
      <c r="B43" s="22" t="s">
        <v>88</v>
      </c>
      <c r="C43" s="26" t="s">
        <v>88</v>
      </c>
      <c r="D43" s="27">
        <v>32.3125</v>
      </c>
      <c r="E43" s="27">
        <v>29.977678571428573</v>
      </c>
      <c r="F43" s="27">
        <v>6.5133928571428568</v>
      </c>
      <c r="G43" s="27">
        <v>5.2723214285714288</v>
      </c>
      <c r="H43" s="27">
        <v>38.825892857142854</v>
      </c>
      <c r="I43" s="27">
        <v>35.25</v>
      </c>
      <c r="J43" s="28">
        <v>0.91139846743469177</v>
      </c>
      <c r="K43" s="28">
        <v>0.7786357786357786</v>
      </c>
      <c r="L43" s="28">
        <v>0.94608993157184751</v>
      </c>
      <c r="M43" s="28">
        <v>0.84457478005865105</v>
      </c>
      <c r="N43" s="40"/>
      <c r="O43" s="33">
        <v>0</v>
      </c>
      <c r="P43" s="33">
        <v>0</v>
      </c>
      <c r="Q43" s="33">
        <v>0</v>
      </c>
      <c r="R43" s="33">
        <v>0</v>
      </c>
      <c r="S43" s="33">
        <v>0</v>
      </c>
    </row>
    <row r="44" spans="1:19" ht="21.75" customHeight="1" x14ac:dyDescent="0.2">
      <c r="A44" s="22" t="s">
        <v>81</v>
      </c>
      <c r="B44" s="22" t="s">
        <v>75</v>
      </c>
      <c r="C44" s="26" t="s">
        <v>125</v>
      </c>
      <c r="D44" s="27">
        <v>18.756</v>
      </c>
      <c r="E44" s="27">
        <v>15.444000000000001</v>
      </c>
      <c r="F44" s="27">
        <v>5.7039999999999997</v>
      </c>
      <c r="G44" s="27">
        <v>5.8840000000000003</v>
      </c>
      <c r="H44" s="27">
        <v>25.84</v>
      </c>
      <c r="I44" s="27">
        <v>22.527999999999999</v>
      </c>
      <c r="J44" s="28">
        <v>0.81687476352629584</v>
      </c>
      <c r="K44" s="28">
        <v>1.1048387096774193</v>
      </c>
      <c r="L44" s="28">
        <v>0.83186705767350932</v>
      </c>
      <c r="M44" s="28">
        <v>0.95161290322580649</v>
      </c>
      <c r="N44" s="39"/>
      <c r="O44" s="33">
        <v>0</v>
      </c>
      <c r="P44" s="33">
        <v>0</v>
      </c>
      <c r="Q44" s="33">
        <v>0</v>
      </c>
      <c r="R44" s="33">
        <v>1</v>
      </c>
      <c r="S44" s="33">
        <v>0</v>
      </c>
    </row>
    <row r="45" spans="1:19" ht="20.100000000000001" customHeight="1" x14ac:dyDescent="0.2">
      <c r="A45" s="22" t="s">
        <v>81</v>
      </c>
      <c r="B45" s="22" t="s">
        <v>77</v>
      </c>
      <c r="C45" s="26" t="s">
        <v>77</v>
      </c>
      <c r="D45" s="27">
        <v>4.4320113314447589</v>
      </c>
      <c r="E45" s="27">
        <v>3.7988668555240794</v>
      </c>
      <c r="F45" s="27">
        <v>2.6621813031161472</v>
      </c>
      <c r="G45" s="27">
        <v>2.9791076487252126</v>
      </c>
      <c r="H45" s="27">
        <v>7.4575070821529748</v>
      </c>
      <c r="I45" s="27">
        <v>6.9104107648725215</v>
      </c>
      <c r="J45" s="28">
        <v>0.87679729348745417</v>
      </c>
      <c r="K45" s="28">
        <v>1.0893528183716075</v>
      </c>
      <c r="L45" s="28">
        <v>0.83142751752120991</v>
      </c>
      <c r="M45" s="28">
        <v>1.1711876832844574</v>
      </c>
      <c r="N45" s="34"/>
      <c r="O45" s="33">
        <v>0</v>
      </c>
      <c r="P45" s="33">
        <v>0</v>
      </c>
      <c r="Q45" s="33">
        <v>0</v>
      </c>
      <c r="R45" s="33">
        <v>1</v>
      </c>
      <c r="S45" s="33">
        <v>0</v>
      </c>
    </row>
    <row r="46" spans="1:19" ht="20.100000000000001" customHeight="1" x14ac:dyDescent="0.2">
      <c r="A46" s="22" t="s">
        <v>81</v>
      </c>
      <c r="B46" s="22" t="s">
        <v>82</v>
      </c>
      <c r="C46" s="26" t="s">
        <v>82</v>
      </c>
      <c r="D46" s="27">
        <v>8.176211453744493</v>
      </c>
      <c r="E46" s="27">
        <v>7.6464757709251101</v>
      </c>
      <c r="F46" s="27">
        <v>5.0859030837004404</v>
      </c>
      <c r="G46" s="27">
        <v>4.1692364170352425</v>
      </c>
      <c r="H46" s="27">
        <v>13.526431718061675</v>
      </c>
      <c r="I46" s="27">
        <v>11.974302496330395</v>
      </c>
      <c r="J46" s="28">
        <v>0.90481260647359452</v>
      </c>
      <c r="K46" s="28">
        <v>0.85177217783282122</v>
      </c>
      <c r="L46" s="28">
        <v>0.98753665689149561</v>
      </c>
      <c r="M46" s="28">
        <v>0.74340175953079179</v>
      </c>
      <c r="N46" s="40"/>
      <c r="O46" s="33">
        <v>0</v>
      </c>
      <c r="P46" s="33">
        <v>0</v>
      </c>
      <c r="Q46" s="33">
        <v>0</v>
      </c>
      <c r="R46" s="33">
        <v>5</v>
      </c>
      <c r="S46" s="33">
        <v>0</v>
      </c>
    </row>
    <row r="47" spans="1:19" ht="20.100000000000001" customHeight="1" x14ac:dyDescent="0.2">
      <c r="A47" s="22" t="s">
        <v>81</v>
      </c>
      <c r="B47" s="22" t="s">
        <v>86</v>
      </c>
      <c r="C47" s="26" t="s">
        <v>126</v>
      </c>
      <c r="D47" s="27">
        <v>20.97258064516129</v>
      </c>
      <c r="E47" s="27">
        <v>16.840322580645161</v>
      </c>
      <c r="F47" s="27">
        <v>15.951612903225806</v>
      </c>
      <c r="G47" s="27">
        <v>8.9887096774193544</v>
      </c>
      <c r="H47" s="27">
        <v>38.072580645161288</v>
      </c>
      <c r="I47" s="27">
        <v>26.583870967741934</v>
      </c>
      <c r="J47" s="28">
        <v>0.72545067741574287</v>
      </c>
      <c r="K47" s="28">
        <v>0.64884110583635857</v>
      </c>
      <c r="L47" s="28">
        <v>0.97298624754420437</v>
      </c>
      <c r="M47" s="28">
        <v>0.33944281524926684</v>
      </c>
      <c r="N47" s="39"/>
      <c r="O47" s="33">
        <v>0</v>
      </c>
      <c r="P47" s="33">
        <v>0</v>
      </c>
      <c r="Q47" s="33">
        <v>0</v>
      </c>
      <c r="R47" s="33">
        <v>3</v>
      </c>
      <c r="S47" s="33">
        <v>0</v>
      </c>
    </row>
    <row r="48" spans="1:19" ht="20.100000000000001" customHeight="1" x14ac:dyDescent="0.2">
      <c r="A48" s="22" t="s">
        <v>81</v>
      </c>
      <c r="B48" s="22" t="s">
        <v>91</v>
      </c>
      <c r="C48" s="26" t="s">
        <v>127</v>
      </c>
      <c r="D48" s="27">
        <v>3.1992665036674817</v>
      </c>
      <c r="E48" s="27">
        <v>3.2411369193154034</v>
      </c>
      <c r="F48" s="27">
        <v>2.5449266503667483</v>
      </c>
      <c r="G48" s="27">
        <v>2.6959046454767726</v>
      </c>
      <c r="H48" s="27">
        <v>5.7441931540342299</v>
      </c>
      <c r="I48" s="27">
        <v>5.9370415647921764</v>
      </c>
      <c r="J48" s="28">
        <v>1.0139585947302383</v>
      </c>
      <c r="K48" s="28">
        <v>1.0850151812823718</v>
      </c>
      <c r="L48" s="28">
        <v>1.0117302052785924</v>
      </c>
      <c r="M48" s="28">
        <v>1.0065982404692082</v>
      </c>
      <c r="N48" s="39"/>
      <c r="O48" s="33">
        <v>0</v>
      </c>
      <c r="P48" s="33">
        <v>0</v>
      </c>
      <c r="Q48" s="33">
        <v>0</v>
      </c>
      <c r="R48" s="33">
        <v>5</v>
      </c>
      <c r="S48" s="33">
        <v>0</v>
      </c>
    </row>
    <row r="49" spans="1:19" ht="20.100000000000001" customHeight="1" x14ac:dyDescent="0.2">
      <c r="A49" s="22" t="s">
        <v>81</v>
      </c>
      <c r="B49" s="22" t="s">
        <v>92</v>
      </c>
      <c r="C49" s="26" t="s">
        <v>128</v>
      </c>
      <c r="D49" s="27">
        <v>4.2507142857142854</v>
      </c>
      <c r="E49" s="27">
        <v>3.2496428571471427</v>
      </c>
      <c r="F49" s="27">
        <v>2.6592857142857143</v>
      </c>
      <c r="G49" s="27">
        <v>2.9214285714285713</v>
      </c>
      <c r="H49" s="27">
        <v>6.91</v>
      </c>
      <c r="I49" s="27">
        <v>6.3982142857185709</v>
      </c>
      <c r="J49" s="28">
        <v>0.68723858301306029</v>
      </c>
      <c r="K49" s="28">
        <v>1.139253921153031</v>
      </c>
      <c r="L49" s="28">
        <v>0.91194200065493647</v>
      </c>
      <c r="M49" s="28">
        <v>1.028225806451613</v>
      </c>
      <c r="N49" s="39"/>
      <c r="O49" s="33">
        <v>25</v>
      </c>
      <c r="P49" s="33">
        <v>0</v>
      </c>
      <c r="Q49" s="33">
        <v>1</v>
      </c>
      <c r="R49" s="33">
        <v>1</v>
      </c>
      <c r="S49" s="33">
        <v>0</v>
      </c>
    </row>
    <row r="50" spans="1:19" ht="20.100000000000001" customHeight="1" x14ac:dyDescent="0.2">
      <c r="A50" s="22" t="s">
        <v>81</v>
      </c>
      <c r="B50" s="22" t="s">
        <v>93</v>
      </c>
      <c r="C50" s="26" t="s">
        <v>129</v>
      </c>
      <c r="D50" s="27">
        <v>3.7699880668257757</v>
      </c>
      <c r="E50" s="27">
        <v>2.607299124904535</v>
      </c>
      <c r="F50" s="27">
        <v>3.0766706443914082</v>
      </c>
      <c r="G50" s="27">
        <v>3.0992442323031022</v>
      </c>
      <c r="H50" s="27">
        <v>6.8466587112171835</v>
      </c>
      <c r="I50" s="27">
        <v>5.8909108989737478</v>
      </c>
      <c r="J50" s="28">
        <v>0.61248293349093041</v>
      </c>
      <c r="K50" s="28">
        <v>1.0627980496190323</v>
      </c>
      <c r="L50" s="28">
        <v>0.8567937438905181</v>
      </c>
      <c r="M50" s="28">
        <v>0.92302052785923749</v>
      </c>
      <c r="N50" s="34"/>
      <c r="O50" s="33">
        <v>2</v>
      </c>
      <c r="P50" s="33">
        <v>0</v>
      </c>
      <c r="Q50" s="33">
        <v>1</v>
      </c>
      <c r="R50" s="33">
        <v>6</v>
      </c>
      <c r="S50" s="33">
        <v>0</v>
      </c>
    </row>
    <row r="51" spans="1:19" ht="20.100000000000001" customHeight="1" x14ac:dyDescent="0.2">
      <c r="A51" s="22" t="s">
        <v>81</v>
      </c>
      <c r="B51" s="22" t="s">
        <v>94</v>
      </c>
      <c r="C51" s="26" t="s">
        <v>130</v>
      </c>
      <c r="D51" s="27">
        <v>3.8210843373493977</v>
      </c>
      <c r="E51" s="27">
        <v>3.3512048192771084</v>
      </c>
      <c r="F51" s="27">
        <v>3.052409638554217</v>
      </c>
      <c r="G51" s="27">
        <v>3.260642570277108</v>
      </c>
      <c r="H51" s="27">
        <v>6.8734939759036147</v>
      </c>
      <c r="I51" s="27">
        <v>6.6118473895542165</v>
      </c>
      <c r="J51" s="28">
        <v>0.81335815685361879</v>
      </c>
      <c r="K51" s="28">
        <v>1.1129139072847682</v>
      </c>
      <c r="L51" s="28">
        <v>1.010752688172043</v>
      </c>
      <c r="M51" s="28">
        <v>1.0022797589936492</v>
      </c>
      <c r="N51" s="39"/>
      <c r="O51" s="33">
        <v>0</v>
      </c>
      <c r="P51" s="33">
        <v>0</v>
      </c>
      <c r="Q51" s="33">
        <v>3</v>
      </c>
      <c r="R51" s="33">
        <v>1</v>
      </c>
      <c r="S51" s="33">
        <v>0</v>
      </c>
    </row>
    <row r="52" spans="1:19" ht="20.100000000000001" customHeight="1" x14ac:dyDescent="0.2">
      <c r="A52" s="22" t="s">
        <v>81</v>
      </c>
      <c r="B52" s="22" t="s">
        <v>95</v>
      </c>
      <c r="C52" s="26" t="s">
        <v>131</v>
      </c>
      <c r="D52" s="27">
        <v>3.5974690360791604</v>
      </c>
      <c r="E52" s="27">
        <v>2.7991383952617124</v>
      </c>
      <c r="F52" s="27">
        <v>2.1001615508885298</v>
      </c>
      <c r="G52" s="27">
        <v>2.2431340872374799</v>
      </c>
      <c r="H52" s="27">
        <v>5.6976305869676898</v>
      </c>
      <c r="I52" s="27">
        <v>5.0422724824991922</v>
      </c>
      <c r="J52" s="28">
        <v>0.6865897076279398</v>
      </c>
      <c r="K52" s="28">
        <v>1.0922836287799791</v>
      </c>
      <c r="L52" s="28">
        <v>0.98533724340175954</v>
      </c>
      <c r="M52" s="28">
        <v>1</v>
      </c>
      <c r="N52" s="39"/>
      <c r="O52" s="33">
        <v>0</v>
      </c>
      <c r="P52" s="33">
        <v>0</v>
      </c>
      <c r="Q52" s="33">
        <v>0</v>
      </c>
      <c r="R52" s="33">
        <v>1</v>
      </c>
      <c r="S52" s="33">
        <v>0</v>
      </c>
    </row>
    <row r="53" spans="1:19" ht="20.100000000000001" customHeight="1" x14ac:dyDescent="0.2">
      <c r="A53" s="22" t="s">
        <v>81</v>
      </c>
      <c r="B53" s="22" t="s">
        <v>96</v>
      </c>
      <c r="C53" s="26" t="s">
        <v>132</v>
      </c>
      <c r="D53" s="27">
        <v>3.8257763975155279</v>
      </c>
      <c r="E53" s="27">
        <v>3.2121118012422358</v>
      </c>
      <c r="F53" s="27">
        <v>2.7801242236024843</v>
      </c>
      <c r="G53" s="27">
        <v>2.9614906832298136</v>
      </c>
      <c r="H53" s="27">
        <v>7.0754658385093165</v>
      </c>
      <c r="I53" s="27">
        <v>6.6723602484472053</v>
      </c>
      <c r="J53" s="28">
        <v>0.76419107815728693</v>
      </c>
      <c r="K53" s="28">
        <v>1.0819408740359897</v>
      </c>
      <c r="L53" s="28">
        <v>0.99120234604105573</v>
      </c>
      <c r="M53" s="28">
        <v>1.0271260997067448</v>
      </c>
      <c r="N53" s="39"/>
      <c r="O53" s="33">
        <v>0</v>
      </c>
      <c r="P53" s="33">
        <v>1</v>
      </c>
      <c r="Q53" s="33">
        <v>1</v>
      </c>
      <c r="R53" s="33">
        <v>9</v>
      </c>
      <c r="S53" s="33">
        <v>0</v>
      </c>
    </row>
    <row r="54" spans="1:19" ht="20.100000000000001" customHeight="1" x14ac:dyDescent="0.2">
      <c r="A54" s="22" t="s">
        <v>81</v>
      </c>
      <c r="B54" s="22" t="s">
        <v>97</v>
      </c>
      <c r="C54" s="26" t="s">
        <v>133</v>
      </c>
      <c r="D54" s="27">
        <v>3.3394950564936443</v>
      </c>
      <c r="E54" s="27">
        <v>3.6577683615858052</v>
      </c>
      <c r="F54" s="27">
        <v>2.9518008474576272</v>
      </c>
      <c r="G54" s="27">
        <v>2.9470338983050848</v>
      </c>
      <c r="H54" s="27">
        <v>6.2912959039512719</v>
      </c>
      <c r="I54" s="27">
        <v>6.6048022598908895</v>
      </c>
      <c r="J54" s="28">
        <v>0.95973689767956849</v>
      </c>
      <c r="K54" s="28">
        <v>1.0164445704564786</v>
      </c>
      <c r="L54" s="28">
        <v>1.3781204111600587</v>
      </c>
      <c r="M54" s="28">
        <v>0.96725317693059631</v>
      </c>
      <c r="N54" s="39"/>
      <c r="O54" s="33">
        <v>0</v>
      </c>
      <c r="P54" s="33">
        <v>0</v>
      </c>
      <c r="Q54" s="33">
        <v>1</v>
      </c>
      <c r="R54" s="33">
        <v>6</v>
      </c>
      <c r="S54" s="33">
        <v>0</v>
      </c>
    </row>
    <row r="55" spans="1:19" ht="20.100000000000001" customHeight="1" x14ac:dyDescent="0.2">
      <c r="A55" s="22" t="s">
        <v>81</v>
      </c>
      <c r="B55" s="22" t="s">
        <v>90</v>
      </c>
      <c r="C55" s="26" t="s">
        <v>134</v>
      </c>
      <c r="D55" s="27">
        <v>3.5490909090909093</v>
      </c>
      <c r="E55" s="27">
        <v>3.1109090909090908</v>
      </c>
      <c r="F55" s="27">
        <v>2.4406060606060604</v>
      </c>
      <c r="G55" s="27">
        <v>2.7206060606060611</v>
      </c>
      <c r="H55" s="27">
        <v>5.9896969696969693</v>
      </c>
      <c r="I55" s="27">
        <v>5.8315151515151511</v>
      </c>
      <c r="J55" s="28">
        <v>0.81679790026246724</v>
      </c>
      <c r="K55" s="28">
        <v>1.068469145076981</v>
      </c>
      <c r="L55" s="28">
        <v>0.98778103616813295</v>
      </c>
      <c r="M55" s="28">
        <v>1.2050342130938416</v>
      </c>
      <c r="N55" s="39"/>
      <c r="O55" s="33">
        <v>4</v>
      </c>
      <c r="P55" s="33">
        <v>0</v>
      </c>
      <c r="Q55" s="33">
        <v>0</v>
      </c>
      <c r="R55" s="33">
        <v>2</v>
      </c>
      <c r="S55" s="33">
        <v>0</v>
      </c>
    </row>
    <row r="56" spans="1:19" ht="20.100000000000001" customHeight="1" x14ac:dyDescent="0.2">
      <c r="A56" s="22" t="s">
        <v>81</v>
      </c>
      <c r="B56" s="22" t="s">
        <v>89</v>
      </c>
      <c r="C56" s="26" t="s">
        <v>135</v>
      </c>
      <c r="D56" s="27">
        <v>7.8932806324110674</v>
      </c>
      <c r="E56" s="27">
        <v>7.4608036890632414</v>
      </c>
      <c r="F56" s="27">
        <v>4.5197628458498027</v>
      </c>
      <c r="G56" s="27">
        <v>4.1080368906324107</v>
      </c>
      <c r="H56" s="27">
        <v>12.413043478260869</v>
      </c>
      <c r="I56" s="27">
        <v>11.568840579695651</v>
      </c>
      <c r="J56" s="28">
        <v>0.93605830164486703</v>
      </c>
      <c r="K56" s="28">
        <v>0.86931491076568801</v>
      </c>
      <c r="L56" s="28">
        <v>0.96285434995601182</v>
      </c>
      <c r="M56" s="28">
        <v>1.0339393939272727</v>
      </c>
      <c r="N56" s="40"/>
      <c r="O56" s="33">
        <v>0</v>
      </c>
      <c r="P56" s="33">
        <v>0</v>
      </c>
      <c r="Q56" s="33">
        <v>0</v>
      </c>
      <c r="R56" s="33">
        <v>2</v>
      </c>
      <c r="S56" s="33">
        <v>0</v>
      </c>
    </row>
    <row r="57" spans="1:19" x14ac:dyDescent="0.2">
      <c r="C57" s="41"/>
    </row>
    <row r="68" spans="14:19" x14ac:dyDescent="0.2">
      <c r="N68" s="43"/>
      <c r="O68" s="43"/>
      <c r="P68" s="43"/>
      <c r="Q68" s="43"/>
      <c r="R68" s="43"/>
      <c r="S68" s="43"/>
    </row>
  </sheetData>
  <mergeCells count="14">
    <mergeCell ref="L4:M4"/>
    <mergeCell ref="C6:S6"/>
    <mergeCell ref="C12:S12"/>
    <mergeCell ref="C37:S37"/>
    <mergeCell ref="C2:S2"/>
    <mergeCell ref="C3:C5"/>
    <mergeCell ref="D3:I3"/>
    <mergeCell ref="J3:M3"/>
    <mergeCell ref="N3:N4"/>
    <mergeCell ref="O3:S4"/>
    <mergeCell ref="D4:E4"/>
    <mergeCell ref="F4:G4"/>
    <mergeCell ref="H4:I4"/>
    <mergeCell ref="J4:K4"/>
  </mergeCells>
  <conditionalFormatting sqref="P1:S2 O7:O11 O13:O36 P57:S1048576 P6:S40 O38:O40 O56:S56 O41:S41">
    <cfRule type="cellIs" dxfId="5" priority="6" operator="greaterThan">
      <formula>0</formula>
    </cfRule>
  </conditionalFormatting>
  <conditionalFormatting sqref="J7:M11 J38:M56">
    <cfRule type="cellIs" dxfId="4" priority="4" stopIfTrue="1" operator="greaterThan">
      <formula>1.101</formula>
    </cfRule>
    <cfRule type="cellIs" dxfId="3" priority="5" stopIfTrue="1" operator="lessThan">
      <formula>0.8</formula>
    </cfRule>
  </conditionalFormatting>
  <conditionalFormatting sqref="J13:M36">
    <cfRule type="cellIs" dxfId="2" priority="2" stopIfTrue="1" operator="greaterThan">
      <formula>1.101</formula>
    </cfRule>
    <cfRule type="cellIs" dxfId="1" priority="3" stopIfTrue="1" operator="lessThan">
      <formula>0.8</formula>
    </cfRule>
  </conditionalFormatting>
  <conditionalFormatting sqref="O42:S55">
    <cfRule type="cellIs" dxfId="0" priority="1" operator="greaterThan">
      <formula>0</formula>
    </cfRule>
  </conditionalFormatting>
  <dataValidations disablePrompts="1" count="1">
    <dataValidation operator="greaterThan" allowBlank="1" showInputMessage="1" showErrorMessage="1" sqref="N33 C56 C7:C45 C47:C5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/>
  </sheetViews>
  <sheetFormatPr defaultRowHeight="15" x14ac:dyDescent="0.25"/>
  <cols>
    <col min="1" max="1" width="2.140625" style="44" customWidth="1"/>
    <col min="2" max="2" width="14.85546875" customWidth="1"/>
    <col min="3" max="6" width="21.5703125" customWidth="1"/>
    <col min="7" max="7" width="13.42578125" customWidth="1"/>
    <col min="8" max="8" width="2.5703125" customWidth="1"/>
    <col min="9" max="11" width="14.140625" customWidth="1"/>
  </cols>
  <sheetData>
    <row r="1" spans="1:11" ht="18.75" x14ac:dyDescent="0.3">
      <c r="B1" s="45" t="s">
        <v>136</v>
      </c>
      <c r="D1" s="46"/>
      <c r="F1" s="46" t="s">
        <v>154</v>
      </c>
    </row>
    <row r="2" spans="1:11" ht="15.75" thickBot="1" x14ac:dyDescent="0.3">
      <c r="B2" s="47"/>
    </row>
    <row r="3" spans="1:11" ht="15.75" thickBot="1" x14ac:dyDescent="0.3">
      <c r="B3" s="112" t="s">
        <v>137</v>
      </c>
      <c r="C3" s="113" t="s">
        <v>138</v>
      </c>
      <c r="D3" s="113" t="s">
        <v>139</v>
      </c>
      <c r="E3" s="113" t="s">
        <v>140</v>
      </c>
      <c r="F3" s="113" t="s">
        <v>141</v>
      </c>
      <c r="G3" s="115" t="s">
        <v>142</v>
      </c>
      <c r="I3" s="108" t="s">
        <v>143</v>
      </c>
      <c r="J3" s="109"/>
      <c r="K3" s="110"/>
    </row>
    <row r="4" spans="1:11" ht="15.75" thickBot="1" x14ac:dyDescent="0.3">
      <c r="B4" s="112"/>
      <c r="C4" s="113"/>
      <c r="D4" s="113"/>
      <c r="E4" s="113"/>
      <c r="F4" s="113"/>
      <c r="G4" s="115"/>
      <c r="I4" s="111" t="s">
        <v>103</v>
      </c>
      <c r="J4" s="111" t="s">
        <v>104</v>
      </c>
      <c r="K4" s="111" t="s">
        <v>105</v>
      </c>
    </row>
    <row r="5" spans="1:11" ht="15.75" thickBot="1" x14ac:dyDescent="0.3">
      <c r="B5" s="112"/>
      <c r="C5" s="114"/>
      <c r="D5" s="114"/>
      <c r="E5" s="114"/>
      <c r="F5" s="114"/>
      <c r="G5" s="115"/>
      <c r="I5" s="111"/>
      <c r="J5" s="111"/>
      <c r="K5" s="111"/>
    </row>
    <row r="6" spans="1:11" ht="15.75" thickBot="1" x14ac:dyDescent="0.3">
      <c r="A6" s="44" t="s">
        <v>33</v>
      </c>
      <c r="B6" s="48" t="s">
        <v>144</v>
      </c>
      <c r="C6" s="49">
        <v>0.86560332774674631</v>
      </c>
      <c r="D6" s="49">
        <v>0.94822742977242003</v>
      </c>
      <c r="E6" s="49">
        <v>0.93905919661733617</v>
      </c>
      <c r="F6" s="49">
        <v>0.95042484259416837</v>
      </c>
      <c r="G6" s="49">
        <v>0.934587707967384</v>
      </c>
      <c r="I6" s="50">
        <v>4.4562264939448397</v>
      </c>
      <c r="J6" s="50">
        <v>2.8414403120196408</v>
      </c>
      <c r="K6" s="50">
        <v>7.4527023262319281</v>
      </c>
    </row>
    <row r="7" spans="1:11" ht="15.75" thickBot="1" x14ac:dyDescent="0.3">
      <c r="A7" s="44" t="s">
        <v>45</v>
      </c>
      <c r="B7" s="48" t="s">
        <v>145</v>
      </c>
      <c r="C7" s="49">
        <v>0.92219798776825512</v>
      </c>
      <c r="D7" s="49">
        <v>0.95332606242405316</v>
      </c>
      <c r="E7" s="49">
        <v>0.95980255532066505</v>
      </c>
      <c r="F7" s="49">
        <v>1.0314077576841971</v>
      </c>
      <c r="G7" s="49">
        <v>0.96131654906530073</v>
      </c>
      <c r="I7" s="50">
        <v>4.6448582010591117</v>
      </c>
      <c r="J7" s="50">
        <v>2.6231492063496513</v>
      </c>
      <c r="K7" s="50">
        <v>7.3844359788373346</v>
      </c>
    </row>
    <row r="8" spans="1:11" ht="15.75" thickBot="1" x14ac:dyDescent="0.3">
      <c r="A8" s="44" t="s">
        <v>81</v>
      </c>
      <c r="B8" s="48" t="s">
        <v>146</v>
      </c>
      <c r="C8" s="49">
        <v>0.80535610133861424</v>
      </c>
      <c r="D8" s="49">
        <v>0.94604781748475164</v>
      </c>
      <c r="E8" s="49">
        <v>0.94802480214799301</v>
      </c>
      <c r="F8" s="49">
        <v>0.92881382999880224</v>
      </c>
      <c r="G8" s="49">
        <v>0.87890954951377553</v>
      </c>
      <c r="I8" s="50">
        <v>4.7009041453929612</v>
      </c>
      <c r="J8" s="50">
        <v>3.011396790663476</v>
      </c>
      <c r="K8" s="50">
        <v>7.8757537077559272</v>
      </c>
    </row>
    <row r="9" spans="1:11" ht="15.75" thickBot="1" x14ac:dyDescent="0.3">
      <c r="B9" s="48" t="s">
        <v>147</v>
      </c>
      <c r="C9" s="49">
        <v>0.86948290669843875</v>
      </c>
      <c r="D9" s="49">
        <v>0.94982372165093432</v>
      </c>
      <c r="E9" s="49">
        <v>0.95366491999473946</v>
      </c>
      <c r="F9" s="49">
        <v>0.9826801298852067</v>
      </c>
      <c r="G9" s="49">
        <v>0.925196512605588</v>
      </c>
      <c r="I9" s="50">
        <v>4.6504683223991279</v>
      </c>
      <c r="J9" s="50">
        <v>2.787371325844767</v>
      </c>
      <c r="K9" s="50">
        <v>7.5751588746531553</v>
      </c>
    </row>
    <row r="11" spans="1:11" ht="18.75" x14ac:dyDescent="0.3">
      <c r="B11" s="45" t="s">
        <v>148</v>
      </c>
      <c r="F11" s="46" t="s">
        <v>154</v>
      </c>
    </row>
    <row r="12" spans="1:11" ht="15.75" thickBot="1" x14ac:dyDescent="0.3">
      <c r="B12" s="51"/>
      <c r="C12" s="52"/>
      <c r="D12" s="52"/>
      <c r="E12" s="52"/>
      <c r="F12" s="52"/>
      <c r="G12" s="52"/>
      <c r="H12" s="53"/>
      <c r="I12" s="52"/>
      <c r="J12" s="52"/>
      <c r="K12" s="52"/>
    </row>
    <row r="13" spans="1:11" ht="15.75" customHeight="1" thickBot="1" x14ac:dyDescent="0.3">
      <c r="B13" s="112" t="s">
        <v>137</v>
      </c>
      <c r="C13" s="113" t="s">
        <v>138</v>
      </c>
      <c r="D13" s="113" t="s">
        <v>139</v>
      </c>
      <c r="E13" s="113" t="s">
        <v>140</v>
      </c>
      <c r="F13" s="113" t="s">
        <v>141</v>
      </c>
      <c r="G13" s="115" t="s">
        <v>142</v>
      </c>
      <c r="I13" s="108" t="s">
        <v>143</v>
      </c>
      <c r="J13" s="109"/>
      <c r="K13" s="110"/>
    </row>
    <row r="14" spans="1:11" ht="15.75" thickBot="1" x14ac:dyDescent="0.3">
      <c r="B14" s="112"/>
      <c r="C14" s="113"/>
      <c r="D14" s="113"/>
      <c r="E14" s="113"/>
      <c r="F14" s="113"/>
      <c r="G14" s="115"/>
      <c r="I14" s="111" t="s">
        <v>103</v>
      </c>
      <c r="J14" s="111" t="s">
        <v>104</v>
      </c>
      <c r="K14" s="111" t="s">
        <v>105</v>
      </c>
    </row>
    <row r="15" spans="1:11" ht="15.75" thickBot="1" x14ac:dyDescent="0.3">
      <c r="B15" s="112"/>
      <c r="C15" s="114"/>
      <c r="D15" s="114"/>
      <c r="E15" s="114"/>
      <c r="F15" s="114"/>
      <c r="G15" s="115"/>
      <c r="I15" s="111"/>
      <c r="J15" s="111"/>
      <c r="K15" s="111"/>
    </row>
    <row r="16" spans="1:11" ht="15.75" thickBot="1" x14ac:dyDescent="0.3">
      <c r="A16" s="44" t="s">
        <v>33</v>
      </c>
      <c r="B16" s="48" t="s">
        <v>144</v>
      </c>
      <c r="C16" s="49">
        <v>0.86560332774674631</v>
      </c>
      <c r="D16" s="49">
        <v>0.94822742977242003</v>
      </c>
      <c r="E16" s="49">
        <v>0.93905919661733617</v>
      </c>
      <c r="F16" s="49">
        <v>0.95042484259416837</v>
      </c>
      <c r="G16" s="49">
        <v>0.934587707967384</v>
      </c>
      <c r="I16" s="50">
        <v>4.4562264939448397</v>
      </c>
      <c r="J16" s="50">
        <v>2.8414403120196408</v>
      </c>
      <c r="K16" s="50">
        <v>7.4527023262319281</v>
      </c>
    </row>
    <row r="17" spans="1:11" ht="15.75" thickBot="1" x14ac:dyDescent="0.3">
      <c r="A17" s="44" t="s">
        <v>45</v>
      </c>
      <c r="B17" s="48" t="s">
        <v>145</v>
      </c>
      <c r="C17" s="49">
        <v>0.92655523161004871</v>
      </c>
      <c r="D17" s="49">
        <v>0.97353607894679262</v>
      </c>
      <c r="E17" s="49">
        <v>0.96517334177718128</v>
      </c>
      <c r="F17" s="49">
        <v>1.0557167621344588</v>
      </c>
      <c r="G17" s="49">
        <v>0.97641775964892952</v>
      </c>
      <c r="I17" s="50">
        <v>4.540781957382066</v>
      </c>
      <c r="J17" s="50">
        <v>2.5402841973031358</v>
      </c>
      <c r="K17" s="50">
        <v>7.1904133778950436</v>
      </c>
    </row>
    <row r="18" spans="1:11" ht="15.75" thickBot="1" x14ac:dyDescent="0.3">
      <c r="A18" s="44" t="s">
        <v>81</v>
      </c>
      <c r="B18" s="48" t="s">
        <v>146</v>
      </c>
      <c r="C18" s="49">
        <v>0.79844436800487861</v>
      </c>
      <c r="D18" s="49">
        <v>0.97754945241015223</v>
      </c>
      <c r="E18" s="49">
        <v>0.9527997169730803</v>
      </c>
      <c r="F18" s="49">
        <v>0.96501140765859705</v>
      </c>
      <c r="G18" s="49">
        <v>0.88866046332414539</v>
      </c>
      <c r="I18" s="50">
        <v>4.0466611773066941</v>
      </c>
      <c r="J18" s="50">
        <v>2.835456424166134</v>
      </c>
      <c r="K18" s="50">
        <v>7.0299186283061115</v>
      </c>
    </row>
    <row r="19" spans="1:11" ht="15.75" thickBot="1" x14ac:dyDescent="0.3">
      <c r="B19" s="48" t="s">
        <v>147</v>
      </c>
      <c r="C19" s="49">
        <v>0.87040261118423423</v>
      </c>
      <c r="D19" s="49">
        <v>0.94982372165093421</v>
      </c>
      <c r="E19" s="49">
        <v>0.95831965437154354</v>
      </c>
      <c r="F19" s="49">
        <v>1.0083057405406823</v>
      </c>
      <c r="G19" s="49">
        <v>0.925196512605588</v>
      </c>
      <c r="I19" s="50">
        <v>4.3427480488446539</v>
      </c>
      <c r="J19" s="50">
        <v>2.6809813659958919</v>
      </c>
      <c r="K19" s="50">
        <v>7.1519828970467518</v>
      </c>
    </row>
    <row r="21" spans="1:11" ht="18.75" x14ac:dyDescent="0.3">
      <c r="B21" s="45" t="s">
        <v>149</v>
      </c>
      <c r="F21" s="46" t="s">
        <v>154</v>
      </c>
    </row>
    <row r="22" spans="1:11" ht="15.75" thickBot="1" x14ac:dyDescent="0.3">
      <c r="B22" s="51"/>
      <c r="C22" s="52"/>
      <c r="D22" s="52"/>
      <c r="E22" s="52"/>
      <c r="F22" s="52"/>
      <c r="G22" s="52"/>
      <c r="H22" s="53"/>
      <c r="I22" s="52"/>
      <c r="J22" s="52"/>
      <c r="K22" s="52"/>
    </row>
    <row r="23" spans="1:11" ht="15.75" customHeight="1" thickBot="1" x14ac:dyDescent="0.3">
      <c r="B23" s="112" t="s">
        <v>137</v>
      </c>
      <c r="C23" s="113" t="s">
        <v>138</v>
      </c>
      <c r="D23" s="113" t="s">
        <v>139</v>
      </c>
      <c r="E23" s="113" t="s">
        <v>140</v>
      </c>
      <c r="F23" s="113" t="s">
        <v>141</v>
      </c>
      <c r="G23" s="115" t="s">
        <v>142</v>
      </c>
      <c r="I23" s="108" t="s">
        <v>143</v>
      </c>
      <c r="J23" s="109"/>
      <c r="K23" s="110"/>
    </row>
    <row r="24" spans="1:11" ht="15.75" thickBot="1" x14ac:dyDescent="0.3">
      <c r="B24" s="112"/>
      <c r="C24" s="113"/>
      <c r="D24" s="113"/>
      <c r="E24" s="113"/>
      <c r="F24" s="113"/>
      <c r="G24" s="115"/>
      <c r="I24" s="111" t="s">
        <v>103</v>
      </c>
      <c r="J24" s="111" t="s">
        <v>104</v>
      </c>
      <c r="K24" s="111" t="s">
        <v>105</v>
      </c>
    </row>
    <row r="25" spans="1:11" ht="15.75" thickBot="1" x14ac:dyDescent="0.3">
      <c r="B25" s="112"/>
      <c r="C25" s="114"/>
      <c r="D25" s="114"/>
      <c r="E25" s="114"/>
      <c r="F25" s="114"/>
      <c r="G25" s="115"/>
      <c r="I25" s="111"/>
      <c r="J25" s="111"/>
      <c r="K25" s="111"/>
    </row>
    <row r="26" spans="1:11" ht="15.75" thickBot="1" x14ac:dyDescent="0.3">
      <c r="A26" s="44" t="s">
        <v>33</v>
      </c>
      <c r="B26" s="48" t="s">
        <v>144</v>
      </c>
      <c r="C26" s="49" t="s">
        <v>152</v>
      </c>
      <c r="D26" s="49" t="s">
        <v>152</v>
      </c>
      <c r="E26" s="49" t="s">
        <v>152</v>
      </c>
      <c r="F26" s="49" t="s">
        <v>152</v>
      </c>
      <c r="G26" s="49" t="s">
        <v>152</v>
      </c>
      <c r="I26" s="50" t="s">
        <v>152</v>
      </c>
      <c r="J26" s="50" t="s">
        <v>152</v>
      </c>
      <c r="K26" s="50" t="s">
        <v>152</v>
      </c>
    </row>
    <row r="27" spans="1:11" ht="15.75" thickBot="1" x14ac:dyDescent="0.3">
      <c r="A27" s="44" t="s">
        <v>45</v>
      </c>
      <c r="B27" s="48" t="s">
        <v>145</v>
      </c>
      <c r="C27" s="49">
        <v>0.86033613445602253</v>
      </c>
      <c r="D27" s="49">
        <v>0.80698104484512256</v>
      </c>
      <c r="E27" s="49">
        <v>0.89263603779732814</v>
      </c>
      <c r="F27" s="49">
        <v>0.78739002932551316</v>
      </c>
      <c r="G27" s="49">
        <v>0.85185444366783303</v>
      </c>
      <c r="I27" s="50">
        <v>7.7215375586971842</v>
      </c>
      <c r="J27" s="50">
        <v>2.994131455399061</v>
      </c>
      <c r="K27" s="50">
        <v>10.715669014096244</v>
      </c>
    </row>
    <row r="28" spans="1:11" ht="15.75" thickBot="1" x14ac:dyDescent="0.3">
      <c r="A28" s="44" t="s">
        <v>81</v>
      </c>
      <c r="B28" s="48" t="s">
        <v>146</v>
      </c>
      <c r="C28" s="49">
        <v>0.75944292044735173</v>
      </c>
      <c r="D28" s="49">
        <v>0.72728323699421971</v>
      </c>
      <c r="E28" s="49">
        <v>0.90225379715825571</v>
      </c>
      <c r="F28" s="49">
        <v>0.54349951124144669</v>
      </c>
      <c r="G28" s="49">
        <v>0.75964407939767287</v>
      </c>
      <c r="I28" s="50">
        <v>16.216964285714287</v>
      </c>
      <c r="J28" s="50">
        <v>7.6026785714285712</v>
      </c>
      <c r="K28" s="50">
        <v>24.773214285714285</v>
      </c>
    </row>
    <row r="29" spans="1:11" ht="15.75" thickBot="1" x14ac:dyDescent="0.3">
      <c r="B29" s="48" t="s">
        <v>147</v>
      </c>
      <c r="C29" s="49">
        <v>0.81560482739389417</v>
      </c>
      <c r="D29" s="49">
        <v>0.76713674719685587</v>
      </c>
      <c r="E29" s="49">
        <v>0.89647749510763208</v>
      </c>
      <c r="F29" s="49">
        <v>0.66544477028347992</v>
      </c>
      <c r="G29" s="49">
        <v>0.80943384344152658</v>
      </c>
      <c r="I29" s="50">
        <v>9.822879858666079</v>
      </c>
      <c r="J29" s="50">
        <v>4.1340547703180208</v>
      </c>
      <c r="K29" s="50">
        <v>14.192800353365724</v>
      </c>
    </row>
    <row r="31" spans="1:11" ht="18.75" x14ac:dyDescent="0.3">
      <c r="B31" s="45" t="s">
        <v>150</v>
      </c>
      <c r="F31" s="46" t="s">
        <v>154</v>
      </c>
    </row>
    <row r="32" spans="1:11" ht="15.75" thickBot="1" x14ac:dyDescent="0.3">
      <c r="B32" s="51"/>
      <c r="C32" s="52"/>
      <c r="D32" s="52"/>
      <c r="E32" s="52"/>
      <c r="F32" s="52"/>
      <c r="G32" s="52"/>
      <c r="H32" s="53"/>
      <c r="I32" s="52"/>
      <c r="J32" s="52"/>
      <c r="K32" s="52"/>
    </row>
    <row r="33" spans="1:11" ht="15.75" customHeight="1" thickBot="1" x14ac:dyDescent="0.3">
      <c r="B33" s="112" t="s">
        <v>137</v>
      </c>
      <c r="C33" s="113" t="s">
        <v>138</v>
      </c>
      <c r="D33" s="113" t="s">
        <v>139</v>
      </c>
      <c r="E33" s="113" t="s">
        <v>140</v>
      </c>
      <c r="F33" s="113" t="s">
        <v>141</v>
      </c>
      <c r="G33" s="115" t="s">
        <v>142</v>
      </c>
      <c r="I33" s="108" t="s">
        <v>143</v>
      </c>
      <c r="J33" s="109"/>
      <c r="K33" s="110"/>
    </row>
    <row r="34" spans="1:11" ht="15.75" thickBot="1" x14ac:dyDescent="0.3">
      <c r="B34" s="112"/>
      <c r="C34" s="113"/>
      <c r="D34" s="113"/>
      <c r="E34" s="113"/>
      <c r="F34" s="113"/>
      <c r="G34" s="115"/>
      <c r="I34" s="111" t="s">
        <v>103</v>
      </c>
      <c r="J34" s="111" t="s">
        <v>104</v>
      </c>
      <c r="K34" s="111" t="s">
        <v>105</v>
      </c>
    </row>
    <row r="35" spans="1:11" ht="15.75" thickBot="1" x14ac:dyDescent="0.3">
      <c r="B35" s="112"/>
      <c r="C35" s="114"/>
      <c r="D35" s="114"/>
      <c r="E35" s="114"/>
      <c r="F35" s="114"/>
      <c r="G35" s="115"/>
      <c r="I35" s="111"/>
      <c r="J35" s="111"/>
      <c r="K35" s="111"/>
    </row>
    <row r="36" spans="1:11" ht="15.75" thickBot="1" x14ac:dyDescent="0.3">
      <c r="A36" s="44" t="s">
        <v>33</v>
      </c>
      <c r="B36" s="48" t="s">
        <v>144</v>
      </c>
      <c r="C36" s="49" t="s">
        <v>152</v>
      </c>
      <c r="D36" s="49" t="s">
        <v>152</v>
      </c>
      <c r="E36" s="49" t="s">
        <v>152</v>
      </c>
      <c r="F36" s="49" t="s">
        <v>152</v>
      </c>
      <c r="G36" s="49" t="s">
        <v>152</v>
      </c>
      <c r="I36" s="50" t="s">
        <v>152</v>
      </c>
      <c r="J36" s="50" t="s">
        <v>152</v>
      </c>
      <c r="K36" s="50" t="s">
        <v>152</v>
      </c>
    </row>
    <row r="37" spans="1:11" ht="15.75" thickBot="1" x14ac:dyDescent="0.3">
      <c r="A37" s="44" t="s">
        <v>45</v>
      </c>
      <c r="B37" s="48" t="s">
        <v>145</v>
      </c>
      <c r="C37" s="49">
        <v>0.98195700807528452</v>
      </c>
      <c r="D37" s="49">
        <v>0.8839831310782339</v>
      </c>
      <c r="E37" s="49">
        <v>1.0148256761192571</v>
      </c>
      <c r="F37" s="49">
        <v>0.9777245949926362</v>
      </c>
      <c r="G37" s="49">
        <v>0.9030542508521584</v>
      </c>
      <c r="I37" s="50">
        <v>3.2583832335413172</v>
      </c>
      <c r="J37" s="50">
        <v>3.6402195608778447</v>
      </c>
      <c r="K37" s="50">
        <v>7.2530938123832343</v>
      </c>
    </row>
    <row r="38" spans="1:11" ht="15.75" thickBot="1" x14ac:dyDescent="0.3">
      <c r="A38" s="44" t="s">
        <v>81</v>
      </c>
      <c r="B38" s="48" t="s">
        <v>146</v>
      </c>
      <c r="C38" s="49">
        <v>0.92144110663765877</v>
      </c>
      <c r="D38" s="49">
        <v>0.8412887828162291</v>
      </c>
      <c r="E38" s="49">
        <v>0.95087976539589447</v>
      </c>
      <c r="F38" s="49">
        <v>0.92911255410714277</v>
      </c>
      <c r="G38" s="49">
        <v>0.91800195842742682</v>
      </c>
      <c r="I38" s="50">
        <v>14.370091324200001</v>
      </c>
      <c r="J38" s="50">
        <v>4.4652968036438354</v>
      </c>
      <c r="K38" s="50">
        <v>18.835388127843835</v>
      </c>
    </row>
    <row r="39" spans="1:11" ht="15.75" thickBot="1" x14ac:dyDescent="0.3">
      <c r="B39" s="48" t="s">
        <v>147</v>
      </c>
      <c r="C39" s="49">
        <v>0.94242117686798188</v>
      </c>
      <c r="D39" s="49">
        <v>0.86717812222733681</v>
      </c>
      <c r="E39" s="49">
        <v>0.97006353861290329</v>
      </c>
      <c r="F39" s="49">
        <v>0.9625548801063829</v>
      </c>
      <c r="G39" s="49">
        <v>0.91094008664738835</v>
      </c>
      <c r="I39" s="50">
        <v>6.6381944444500007</v>
      </c>
      <c r="J39" s="50">
        <v>3.8911805555524999</v>
      </c>
      <c r="K39" s="50">
        <v>10.776041666669167</v>
      </c>
    </row>
  </sheetData>
  <mergeCells count="40">
    <mergeCell ref="B33:B35"/>
    <mergeCell ref="C33:C35"/>
    <mergeCell ref="D33:D35"/>
    <mergeCell ref="E33:E35"/>
    <mergeCell ref="F33:F35"/>
    <mergeCell ref="G33:G35"/>
    <mergeCell ref="I13:K13"/>
    <mergeCell ref="I14:I15"/>
    <mergeCell ref="J14:J15"/>
    <mergeCell ref="K14:K15"/>
    <mergeCell ref="G23:G25"/>
    <mergeCell ref="I33:K33"/>
    <mergeCell ref="I34:I35"/>
    <mergeCell ref="J34:J35"/>
    <mergeCell ref="K34:K35"/>
    <mergeCell ref="I23:K23"/>
    <mergeCell ref="I24:I25"/>
    <mergeCell ref="J24:J25"/>
    <mergeCell ref="K24:K25"/>
    <mergeCell ref="B23:B25"/>
    <mergeCell ref="C23:C25"/>
    <mergeCell ref="D23:D25"/>
    <mergeCell ref="E23:E25"/>
    <mergeCell ref="F23:F25"/>
    <mergeCell ref="I3:K3"/>
    <mergeCell ref="I4:I5"/>
    <mergeCell ref="J4:J5"/>
    <mergeCell ref="K4:K5"/>
    <mergeCell ref="B13:B15"/>
    <mergeCell ref="C13:C15"/>
    <mergeCell ref="D13:D15"/>
    <mergeCell ref="E13:E15"/>
    <mergeCell ref="F13:F15"/>
    <mergeCell ref="G13:G1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/>
  </sheetViews>
  <sheetFormatPr defaultRowHeight="15" x14ac:dyDescent="0.25"/>
  <cols>
    <col min="1" max="1" width="2.140625" style="44" customWidth="1"/>
    <col min="2" max="2" width="14.85546875" customWidth="1"/>
    <col min="3" max="8" width="16.5703125" customWidth="1"/>
    <col min="9" max="11" width="14.140625" customWidth="1"/>
  </cols>
  <sheetData>
    <row r="1" spans="1:11" ht="18.75" x14ac:dyDescent="0.3">
      <c r="B1" s="45" t="s">
        <v>136</v>
      </c>
      <c r="D1" s="46"/>
      <c r="F1" s="46" t="s">
        <v>154</v>
      </c>
    </row>
    <row r="2" spans="1:11" ht="15.75" thickBot="1" x14ac:dyDescent="0.3">
      <c r="B2" s="47"/>
    </row>
    <row r="3" spans="1:11" ht="15.75" customHeight="1" thickBot="1" x14ac:dyDescent="0.3">
      <c r="B3" s="116" t="s">
        <v>137</v>
      </c>
      <c r="C3" s="118" t="s">
        <v>99</v>
      </c>
      <c r="D3" s="119"/>
      <c r="E3" s="119"/>
      <c r="F3" s="119"/>
      <c r="G3" s="119"/>
      <c r="H3" s="120"/>
    </row>
    <row r="4" spans="1:11" ht="15.75" thickBot="1" x14ac:dyDescent="0.3">
      <c r="B4" s="117"/>
      <c r="C4" s="121" t="s">
        <v>103</v>
      </c>
      <c r="D4" s="122"/>
      <c r="E4" s="121" t="s">
        <v>104</v>
      </c>
      <c r="F4" s="122"/>
      <c r="G4" s="121" t="s">
        <v>151</v>
      </c>
      <c r="H4" s="122"/>
    </row>
    <row r="5" spans="1:11" ht="15.75" thickBot="1" x14ac:dyDescent="0.3">
      <c r="B5" s="117"/>
      <c r="C5" s="54" t="s">
        <v>108</v>
      </c>
      <c r="D5" s="54" t="s">
        <v>109</v>
      </c>
      <c r="E5" s="54" t="s">
        <v>110</v>
      </c>
      <c r="F5" s="54" t="s">
        <v>109</v>
      </c>
      <c r="G5" s="54" t="s">
        <v>110</v>
      </c>
      <c r="H5" s="54" t="s">
        <v>109</v>
      </c>
    </row>
    <row r="6" spans="1:11" ht="15.75" thickBot="1" x14ac:dyDescent="0.3">
      <c r="A6" s="44" t="s">
        <v>33</v>
      </c>
      <c r="B6" s="48" t="s">
        <v>144</v>
      </c>
      <c r="C6" s="55">
        <v>4.9803802758044293</v>
      </c>
      <c r="D6" s="55">
        <v>4.4562264939448397</v>
      </c>
      <c r="E6" s="55">
        <v>2.993940660259089</v>
      </c>
      <c r="F6" s="55">
        <v>2.8414403120196408</v>
      </c>
      <c r="G6" s="55">
        <v>7.9743209360635179</v>
      </c>
      <c r="H6" s="55">
        <v>7.4527023262319281</v>
      </c>
    </row>
    <row r="7" spans="1:11" ht="15.75" thickBot="1" x14ac:dyDescent="0.3">
      <c r="A7" s="44" t="s">
        <v>45</v>
      </c>
      <c r="B7" s="48" t="s">
        <v>145</v>
      </c>
      <c r="C7" s="55">
        <v>4.953897354495048</v>
      </c>
      <c r="D7" s="55">
        <v>4.6448582010591117</v>
      </c>
      <c r="E7" s="55">
        <v>2.6701968253968258</v>
      </c>
      <c r="F7" s="55">
        <v>2.6231492063496513</v>
      </c>
      <c r="G7" s="55">
        <v>7.6815862433839373</v>
      </c>
      <c r="H7" s="55">
        <v>7.3844359788373346</v>
      </c>
    </row>
    <row r="8" spans="1:11" ht="15.75" thickBot="1" x14ac:dyDescent="0.3">
      <c r="A8" s="44" t="s">
        <v>81</v>
      </c>
      <c r="B8" s="48" t="s">
        <v>146</v>
      </c>
      <c r="C8" s="55">
        <v>5.4677759542909374</v>
      </c>
      <c r="D8" s="55">
        <v>4.7009041453929612</v>
      </c>
      <c r="E8" s="55">
        <v>3.2039341721371262</v>
      </c>
      <c r="F8" s="55">
        <v>3.011396790663476</v>
      </c>
      <c r="G8" s="55">
        <v>8.9608239119860507</v>
      </c>
      <c r="H8" s="55">
        <v>7.8757537077559272</v>
      </c>
    </row>
    <row r="9" spans="1:11" ht="15.75" thickBot="1" x14ac:dyDescent="0.3">
      <c r="B9" s="48" t="s">
        <v>147</v>
      </c>
      <c r="C9" s="55">
        <v>5.1496856858218543</v>
      </c>
      <c r="D9" s="55">
        <v>4.6504683223991279</v>
      </c>
      <c r="E9" s="55">
        <v>2.8979028545910483</v>
      </c>
      <c r="F9" s="55">
        <v>2.787371325844767</v>
      </c>
      <c r="G9" s="55">
        <v>8.1876215176380072</v>
      </c>
      <c r="H9" s="55">
        <v>7.5751588746531553</v>
      </c>
    </row>
    <row r="11" spans="1:11" ht="18.75" x14ac:dyDescent="0.3">
      <c r="B11" s="45" t="s">
        <v>148</v>
      </c>
      <c r="F11" s="46" t="s">
        <v>154</v>
      </c>
    </row>
    <row r="12" spans="1:11" ht="15.75" thickBot="1" x14ac:dyDescent="0.3">
      <c r="B12" s="51"/>
      <c r="C12" s="52"/>
      <c r="D12" s="52"/>
      <c r="E12" s="52"/>
      <c r="F12" s="52"/>
      <c r="G12" s="52"/>
      <c r="H12" s="53"/>
      <c r="I12" s="52"/>
      <c r="J12" s="52"/>
      <c r="K12" s="52"/>
    </row>
    <row r="13" spans="1:11" ht="15.75" customHeight="1" thickBot="1" x14ac:dyDescent="0.3">
      <c r="B13" s="116" t="s">
        <v>137</v>
      </c>
      <c r="C13" s="118" t="s">
        <v>99</v>
      </c>
      <c r="D13" s="119"/>
      <c r="E13" s="119"/>
      <c r="F13" s="119"/>
      <c r="G13" s="119"/>
      <c r="H13" s="120"/>
    </row>
    <row r="14" spans="1:11" ht="15.75" thickBot="1" x14ac:dyDescent="0.3">
      <c r="B14" s="117"/>
      <c r="C14" s="121" t="s">
        <v>103</v>
      </c>
      <c r="D14" s="122"/>
      <c r="E14" s="121" t="s">
        <v>104</v>
      </c>
      <c r="F14" s="122"/>
      <c r="G14" s="121" t="s">
        <v>151</v>
      </c>
      <c r="H14" s="122"/>
    </row>
    <row r="15" spans="1:11" ht="15.75" thickBot="1" x14ac:dyDescent="0.3">
      <c r="B15" s="117"/>
      <c r="C15" s="54" t="s">
        <v>108</v>
      </c>
      <c r="D15" s="54" t="s">
        <v>109</v>
      </c>
      <c r="E15" s="54" t="s">
        <v>110</v>
      </c>
      <c r="F15" s="54" t="s">
        <v>109</v>
      </c>
      <c r="G15" s="54" t="s">
        <v>110</v>
      </c>
      <c r="H15" s="54" t="s">
        <v>109</v>
      </c>
    </row>
    <row r="16" spans="1:11" ht="15.75" thickBot="1" x14ac:dyDescent="0.3">
      <c r="A16" s="44" t="s">
        <v>33</v>
      </c>
      <c r="B16" s="48" t="s">
        <v>144</v>
      </c>
      <c r="C16" s="55">
        <v>4.9803802758044293</v>
      </c>
      <c r="D16" s="55">
        <v>4.4562264939448397</v>
      </c>
      <c r="E16" s="55">
        <v>2.993940660259089</v>
      </c>
      <c r="F16" s="55">
        <v>2.8414403120196408</v>
      </c>
      <c r="G16" s="55">
        <v>7.9743209360635179</v>
      </c>
      <c r="H16" s="55">
        <v>7.4527023262319281</v>
      </c>
    </row>
    <row r="17" spans="1:11" ht="15.75" thickBot="1" x14ac:dyDescent="0.3">
      <c r="A17" s="44" t="s">
        <v>45</v>
      </c>
      <c r="B17" s="48" t="s">
        <v>145</v>
      </c>
      <c r="C17" s="55">
        <v>4.8180248405956769</v>
      </c>
      <c r="D17" s="55">
        <v>4.540781957382066</v>
      </c>
      <c r="E17" s="55">
        <v>2.5296949441797625</v>
      </c>
      <c r="F17" s="55">
        <v>2.5402841973031358</v>
      </c>
      <c r="G17" s="55">
        <v>7.3640747588208075</v>
      </c>
      <c r="H17" s="55">
        <v>7.1904133778950436</v>
      </c>
    </row>
    <row r="18" spans="1:11" ht="15.75" thickBot="1" x14ac:dyDescent="0.3">
      <c r="A18" s="44" t="s">
        <v>81</v>
      </c>
      <c r="B18" s="48" t="s">
        <v>146</v>
      </c>
      <c r="C18" s="55">
        <v>4.7233669153020434</v>
      </c>
      <c r="D18" s="55">
        <v>4.0466611773066941</v>
      </c>
      <c r="E18" s="55">
        <v>2.9140995834544223</v>
      </c>
      <c r="F18" s="55">
        <v>2.835456424166134</v>
      </c>
      <c r="G18" s="55">
        <v>7.9106913364974325</v>
      </c>
      <c r="H18" s="55">
        <v>7.0299186283061115</v>
      </c>
    </row>
    <row r="19" spans="1:11" ht="15.75" thickBot="1" x14ac:dyDescent="0.3">
      <c r="B19" s="48" t="s">
        <v>147</v>
      </c>
      <c r="C19" s="55">
        <v>4.7960435415795963</v>
      </c>
      <c r="D19" s="55">
        <v>4.3427480488446539</v>
      </c>
      <c r="E19" s="55">
        <v>2.7193640539228503</v>
      </c>
      <c r="F19" s="55">
        <v>2.6809813659958919</v>
      </c>
      <c r="G19" s="55">
        <v>7.6293214832503091</v>
      </c>
      <c r="H19" s="55">
        <v>7.1519828970467518</v>
      </c>
    </row>
    <row r="21" spans="1:11" ht="18.75" x14ac:dyDescent="0.3">
      <c r="B21" s="45" t="s">
        <v>149</v>
      </c>
      <c r="F21" s="46" t="s">
        <v>154</v>
      </c>
    </row>
    <row r="22" spans="1:11" ht="15.75" thickBot="1" x14ac:dyDescent="0.3">
      <c r="B22" s="51"/>
      <c r="C22" s="52"/>
      <c r="D22" s="52"/>
      <c r="E22" s="52"/>
      <c r="F22" s="52"/>
      <c r="G22" s="52"/>
      <c r="H22" s="53"/>
      <c r="I22" s="52"/>
      <c r="J22" s="52"/>
      <c r="K22" s="52"/>
    </row>
    <row r="23" spans="1:11" ht="15.75" customHeight="1" thickBot="1" x14ac:dyDescent="0.3">
      <c r="B23" s="116" t="s">
        <v>137</v>
      </c>
      <c r="C23" s="118" t="s">
        <v>99</v>
      </c>
      <c r="D23" s="119"/>
      <c r="E23" s="119"/>
      <c r="F23" s="119"/>
      <c r="G23" s="119"/>
      <c r="H23" s="120"/>
    </row>
    <row r="24" spans="1:11" ht="15.75" thickBot="1" x14ac:dyDescent="0.3">
      <c r="B24" s="117"/>
      <c r="C24" s="121" t="s">
        <v>103</v>
      </c>
      <c r="D24" s="122"/>
      <c r="E24" s="121" t="s">
        <v>104</v>
      </c>
      <c r="F24" s="122"/>
      <c r="G24" s="121" t="s">
        <v>151</v>
      </c>
      <c r="H24" s="122"/>
    </row>
    <row r="25" spans="1:11" ht="15.75" thickBot="1" x14ac:dyDescent="0.3">
      <c r="B25" s="117"/>
      <c r="C25" s="54" t="s">
        <v>108</v>
      </c>
      <c r="D25" s="54" t="s">
        <v>109</v>
      </c>
      <c r="E25" s="54" t="s">
        <v>110</v>
      </c>
      <c r="F25" s="54" t="s">
        <v>109</v>
      </c>
      <c r="G25" s="54" t="s">
        <v>110</v>
      </c>
      <c r="H25" s="54" t="s">
        <v>109</v>
      </c>
    </row>
    <row r="26" spans="1:11" ht="15.75" thickBot="1" x14ac:dyDescent="0.3">
      <c r="A26" s="44" t="s">
        <v>33</v>
      </c>
      <c r="B26" s="48" t="s">
        <v>144</v>
      </c>
      <c r="C26" s="55" t="s">
        <v>152</v>
      </c>
      <c r="D26" s="55" t="s">
        <v>152</v>
      </c>
      <c r="E26" s="55" t="s">
        <v>152</v>
      </c>
      <c r="F26" s="55" t="s">
        <v>152</v>
      </c>
      <c r="G26" s="55" t="s">
        <v>152</v>
      </c>
      <c r="H26" s="55" t="s">
        <v>152</v>
      </c>
    </row>
    <row r="27" spans="1:11" ht="15.75" thickBot="1" x14ac:dyDescent="0.3">
      <c r="A27" s="44" t="s">
        <v>45</v>
      </c>
      <c r="B27" s="48" t="s">
        <v>145</v>
      </c>
      <c r="C27" s="55">
        <v>8.839788732394366</v>
      </c>
      <c r="D27" s="55">
        <v>7.7215375586971842</v>
      </c>
      <c r="E27" s="55">
        <v>3.73943661971831</v>
      </c>
      <c r="F27" s="55">
        <v>2.994131455399061</v>
      </c>
      <c r="G27" s="55">
        <v>12.579225352112676</v>
      </c>
      <c r="H27" s="55">
        <v>10.715669014096244</v>
      </c>
    </row>
    <row r="28" spans="1:11" ht="15.75" thickBot="1" x14ac:dyDescent="0.3">
      <c r="A28" s="44" t="s">
        <v>81</v>
      </c>
      <c r="B28" s="48" t="s">
        <v>146</v>
      </c>
      <c r="C28" s="55">
        <v>19.983035714285716</v>
      </c>
      <c r="D28" s="55">
        <v>16.216964285714287</v>
      </c>
      <c r="E28" s="55">
        <v>11.376785714285715</v>
      </c>
      <c r="F28" s="55">
        <v>7.6026785714285712</v>
      </c>
      <c r="G28" s="55">
        <v>32.611607142857146</v>
      </c>
      <c r="H28" s="55">
        <v>24.773214285714285</v>
      </c>
    </row>
    <row r="29" spans="1:11" ht="15.75" thickBot="1" x14ac:dyDescent="0.3">
      <c r="B29" s="48" t="s">
        <v>147</v>
      </c>
      <c r="C29" s="55">
        <v>11.59606890459364</v>
      </c>
      <c r="D29" s="55">
        <v>9.822879858666079</v>
      </c>
      <c r="E29" s="55">
        <v>5.6285335689045937</v>
      </c>
      <c r="F29" s="55">
        <v>4.1340547703180208</v>
      </c>
      <c r="G29" s="55">
        <v>17.534231448763251</v>
      </c>
      <c r="H29" s="55">
        <v>14.192800353365724</v>
      </c>
    </row>
    <row r="31" spans="1:11" ht="18.75" x14ac:dyDescent="0.3">
      <c r="B31" s="45" t="s">
        <v>150</v>
      </c>
      <c r="F31" s="46" t="s">
        <v>154</v>
      </c>
    </row>
    <row r="32" spans="1:11" ht="15.75" thickBot="1" x14ac:dyDescent="0.3">
      <c r="B32" s="51"/>
      <c r="C32" s="52"/>
      <c r="D32" s="52"/>
      <c r="E32" s="52"/>
      <c r="F32" s="52"/>
      <c r="G32" s="52"/>
      <c r="H32" s="53"/>
      <c r="I32" s="52"/>
      <c r="J32" s="52"/>
      <c r="K32" s="52"/>
    </row>
    <row r="33" spans="1:8" ht="15.75" customHeight="1" thickBot="1" x14ac:dyDescent="0.3">
      <c r="B33" s="116" t="s">
        <v>137</v>
      </c>
      <c r="C33" s="118" t="s">
        <v>99</v>
      </c>
      <c r="D33" s="119"/>
      <c r="E33" s="119"/>
      <c r="F33" s="119"/>
      <c r="G33" s="119"/>
      <c r="H33" s="120"/>
    </row>
    <row r="34" spans="1:8" ht="15.75" thickBot="1" x14ac:dyDescent="0.3">
      <c r="B34" s="117"/>
      <c r="C34" s="121" t="s">
        <v>103</v>
      </c>
      <c r="D34" s="122"/>
      <c r="E34" s="121" t="s">
        <v>104</v>
      </c>
      <c r="F34" s="122"/>
      <c r="G34" s="121" t="s">
        <v>151</v>
      </c>
      <c r="H34" s="122"/>
    </row>
    <row r="35" spans="1:8" ht="15.75" thickBot="1" x14ac:dyDescent="0.3">
      <c r="B35" s="123"/>
      <c r="C35" s="56" t="s">
        <v>108</v>
      </c>
      <c r="D35" s="56" t="s">
        <v>109</v>
      </c>
      <c r="E35" s="56" t="s">
        <v>110</v>
      </c>
      <c r="F35" s="56" t="s">
        <v>109</v>
      </c>
      <c r="G35" s="56" t="s">
        <v>110</v>
      </c>
      <c r="H35" s="56" t="s">
        <v>109</v>
      </c>
    </row>
    <row r="36" spans="1:8" ht="15.75" thickBot="1" x14ac:dyDescent="0.3">
      <c r="A36" s="44" t="s">
        <v>33</v>
      </c>
      <c r="B36" s="48" t="s">
        <v>144</v>
      </c>
      <c r="C36" s="55" t="s">
        <v>152</v>
      </c>
      <c r="D36" s="55" t="s">
        <v>152</v>
      </c>
      <c r="E36" s="55" t="s">
        <v>152</v>
      </c>
      <c r="F36" s="55" t="s">
        <v>152</v>
      </c>
      <c r="G36" s="55" t="s">
        <v>152</v>
      </c>
      <c r="H36" s="55" t="s">
        <v>152</v>
      </c>
    </row>
    <row r="37" spans="1:8" ht="15.75" thickBot="1" x14ac:dyDescent="0.3">
      <c r="A37" s="44" t="s">
        <v>45</v>
      </c>
      <c r="B37" s="48" t="s">
        <v>145</v>
      </c>
      <c r="C37" s="55">
        <v>3.2772455089820358</v>
      </c>
      <c r="D37" s="55">
        <v>3.2583832335413172</v>
      </c>
      <c r="E37" s="55">
        <v>3.9455089820359279</v>
      </c>
      <c r="F37" s="55">
        <v>3.6402195608778447</v>
      </c>
      <c r="G37" s="55">
        <v>8.0317365269461085</v>
      </c>
      <c r="H37" s="55">
        <v>7.2530938123832343</v>
      </c>
    </row>
    <row r="38" spans="1:8" ht="15.75" thickBot="1" x14ac:dyDescent="0.3">
      <c r="A38" s="44" t="s">
        <v>81</v>
      </c>
      <c r="B38" s="48" t="s">
        <v>146</v>
      </c>
      <c r="C38" s="55">
        <v>15.386301369863014</v>
      </c>
      <c r="D38" s="55">
        <v>14.370091324200001</v>
      </c>
      <c r="E38" s="55">
        <v>5.1315068493150688</v>
      </c>
      <c r="F38" s="55">
        <v>4.4652968036438354</v>
      </c>
      <c r="G38" s="55">
        <v>20.517808219178082</v>
      </c>
      <c r="H38" s="55">
        <v>18.835388127843835</v>
      </c>
    </row>
    <row r="39" spans="1:8" ht="15.75" thickBot="1" x14ac:dyDescent="0.3">
      <c r="B39" s="48" t="s">
        <v>147</v>
      </c>
      <c r="C39" s="55">
        <v>6.9604166666666663</v>
      </c>
      <c r="D39" s="55">
        <v>6.6381944444500007</v>
      </c>
      <c r="E39" s="55">
        <v>4.3062500000000004</v>
      </c>
      <c r="F39" s="55">
        <v>3.8911805555524999</v>
      </c>
      <c r="G39" s="55">
        <v>11.829583333333334</v>
      </c>
      <c r="H39" s="55">
        <v>10.776041666669167</v>
      </c>
    </row>
  </sheetData>
  <mergeCells count="20">
    <mergeCell ref="B23:B25"/>
    <mergeCell ref="C23:H23"/>
    <mergeCell ref="C24:D24"/>
    <mergeCell ref="E24:F24"/>
    <mergeCell ref="G24:H24"/>
    <mergeCell ref="B33:B35"/>
    <mergeCell ref="C33:H33"/>
    <mergeCell ref="C34:D34"/>
    <mergeCell ref="E34:F34"/>
    <mergeCell ref="G34:H34"/>
    <mergeCell ref="B3:B5"/>
    <mergeCell ref="C3:H3"/>
    <mergeCell ref="C4:D4"/>
    <mergeCell ref="E4:F4"/>
    <mergeCell ref="G4:H4"/>
    <mergeCell ref="B13:B15"/>
    <mergeCell ref="C13:H13"/>
    <mergeCell ref="C14:D14"/>
    <mergeCell ref="E14:F14"/>
    <mergeCell ref="G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NStf-Fil Return</vt:lpstr>
      <vt:lpstr>Dashboard</vt:lpstr>
      <vt:lpstr>Fill Rate By Site</vt:lpstr>
      <vt:lpstr>CHPPD By Site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Michael (ULHT)</dc:creator>
  <cp:lastModifiedBy>Waddie Ian (ULHT)</cp:lastModifiedBy>
  <dcterms:created xsi:type="dcterms:W3CDTF">2019-02-04T09:54:01Z</dcterms:created>
  <dcterms:modified xsi:type="dcterms:W3CDTF">2019-02-04T16:32:39Z</dcterms:modified>
</cp:coreProperties>
</file>