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HealthRoster Documents\Reports\Safe Staffing Figures\2019\February 2019\"/>
    </mc:Choice>
  </mc:AlternateContent>
  <bookViews>
    <workbookView xWindow="480" yWindow="75" windowWidth="18195" windowHeight="11760" activeTab="1"/>
  </bookViews>
  <sheets>
    <sheet name="NStf-Fil Return" sheetId="1" r:id="rId1"/>
    <sheet name="Dashboard" sheetId="2" r:id="rId2"/>
    <sheet name="Fill Rate By Site" sheetId="3" r:id="rId3"/>
    <sheet name="CHPPD By Site" sheetId="4" r:id="rId4"/>
  </sheets>
  <calcPr calcId="162913"/>
</workbook>
</file>

<file path=xl/calcChain.xml><?xml version="1.0" encoding="utf-8"?>
<calcChain xmlns="http://schemas.openxmlformats.org/spreadsheetml/2006/main">
  <c r="Z14" i="1" l="1"/>
  <c r="V14" i="1"/>
  <c r="AA14" i="1"/>
  <c r="AC14" i="1"/>
  <c r="Z15" i="1"/>
  <c r="V15" i="1"/>
  <c r="AA15" i="1"/>
  <c r="AC15" i="1"/>
  <c r="Z16" i="1"/>
  <c r="V16" i="1"/>
  <c r="AA16" i="1"/>
  <c r="AC16" i="1"/>
  <c r="Z17" i="1"/>
  <c r="V17" i="1"/>
  <c r="AA17" i="1"/>
  <c r="AC17" i="1"/>
  <c r="Z18" i="1"/>
  <c r="V18" i="1"/>
  <c r="AA18" i="1"/>
  <c r="AC18" i="1"/>
  <c r="Z19" i="1"/>
  <c r="V19" i="1"/>
  <c r="AA19" i="1"/>
  <c r="AC19" i="1"/>
  <c r="Z20" i="1"/>
  <c r="V20" i="1"/>
  <c r="AA20" i="1"/>
  <c r="AC20" i="1"/>
  <c r="Z21" i="1"/>
  <c r="V21" i="1"/>
  <c r="AA21" i="1"/>
  <c r="AC21" i="1"/>
  <c r="Z22" i="1"/>
  <c r="V22" i="1"/>
  <c r="AA22" i="1"/>
  <c r="AC22" i="1"/>
  <c r="W14" i="1"/>
  <c r="AB14" i="1"/>
  <c r="AD14" i="1"/>
  <c r="W15" i="1"/>
  <c r="AB15" i="1"/>
  <c r="AD15" i="1"/>
  <c r="W16" i="1"/>
  <c r="AB16" i="1"/>
  <c r="AD16" i="1"/>
  <c r="W17" i="1"/>
  <c r="AB17" i="1"/>
  <c r="AD17" i="1"/>
  <c r="W18" i="1"/>
  <c r="AB18" i="1"/>
  <c r="AD18" i="1"/>
  <c r="W19" i="1"/>
  <c r="AB19" i="1"/>
  <c r="AD19" i="1"/>
  <c r="W20" i="1"/>
  <c r="AB20" i="1"/>
  <c r="AD20" i="1"/>
  <c r="W21" i="1"/>
  <c r="AB21" i="1"/>
  <c r="AD21" i="1"/>
  <c r="AB22" i="1"/>
  <c r="W22" i="1"/>
  <c r="AD22" i="1"/>
  <c r="W23" i="1"/>
  <c r="AB23" i="1"/>
  <c r="AD23" i="1"/>
  <c r="W24" i="1"/>
  <c r="AB24" i="1"/>
  <c r="AD24" i="1"/>
  <c r="W25" i="1"/>
  <c r="AB25" i="1"/>
  <c r="AD25" i="1"/>
  <c r="W26" i="1"/>
  <c r="AB26" i="1"/>
  <c r="AD26" i="1"/>
  <c r="W27" i="1"/>
  <c r="AB27" i="1"/>
  <c r="AD27" i="1"/>
  <c r="W28" i="1"/>
  <c r="AB28" i="1"/>
  <c r="AD28" i="1"/>
  <c r="W29" i="1"/>
  <c r="AB29" i="1"/>
  <c r="AD29" i="1"/>
  <c r="W30" i="1"/>
  <c r="AB30" i="1"/>
  <c r="AD30" i="1"/>
  <c r="W31" i="1"/>
  <c r="AB31" i="1"/>
  <c r="AD31" i="1"/>
  <c r="W32" i="1"/>
  <c r="AB32" i="1"/>
  <c r="AD32" i="1"/>
  <c r="W33" i="1"/>
  <c r="AB33" i="1"/>
  <c r="AD33" i="1"/>
  <c r="W34" i="1"/>
  <c r="AB34" i="1"/>
  <c r="AD34" i="1"/>
  <c r="W35" i="1"/>
  <c r="AB35" i="1"/>
  <c r="AD35" i="1"/>
  <c r="W36" i="1"/>
  <c r="AB36" i="1"/>
  <c r="AD36" i="1"/>
  <c r="W37" i="1"/>
  <c r="AB37" i="1"/>
  <c r="AD37" i="1"/>
  <c r="W38" i="1"/>
  <c r="AB38" i="1"/>
  <c r="AD38" i="1"/>
  <c r="W39" i="1"/>
  <c r="AB39" i="1"/>
  <c r="AD39" i="1"/>
  <c r="W40" i="1"/>
  <c r="AB40" i="1"/>
  <c r="AD40" i="1"/>
  <c r="W41" i="1"/>
  <c r="AB41" i="1"/>
  <c r="AD41" i="1"/>
  <c r="W42" i="1"/>
  <c r="AB42" i="1"/>
  <c r="AD42" i="1"/>
  <c r="W43" i="1"/>
  <c r="AB43" i="1"/>
  <c r="AD43" i="1"/>
  <c r="W44" i="1"/>
  <c r="AB44" i="1"/>
  <c r="AD44" i="1"/>
  <c r="W45" i="1"/>
  <c r="AB45" i="1"/>
  <c r="AD45" i="1"/>
  <c r="W46" i="1"/>
  <c r="AB46" i="1"/>
  <c r="AD46" i="1"/>
  <c r="W47" i="1"/>
  <c r="AB47" i="1"/>
  <c r="AD47" i="1"/>
  <c r="V23" i="1"/>
  <c r="Z23" i="1"/>
  <c r="AA23" i="1"/>
  <c r="AC23" i="1"/>
  <c r="V24" i="1"/>
  <c r="Z24" i="1"/>
  <c r="AA24" i="1"/>
  <c r="AC24" i="1"/>
  <c r="V25" i="1"/>
  <c r="Z25" i="1"/>
  <c r="AA25" i="1"/>
  <c r="AC25" i="1"/>
  <c r="V26" i="1"/>
  <c r="AA26" i="1"/>
  <c r="Z26" i="1"/>
  <c r="AC26" i="1"/>
  <c r="V27" i="1"/>
  <c r="AA27" i="1"/>
  <c r="Z27" i="1"/>
  <c r="AC27" i="1"/>
  <c r="V28" i="1"/>
  <c r="AA28" i="1"/>
  <c r="Z28" i="1"/>
  <c r="AC28" i="1"/>
  <c r="V29" i="1"/>
  <c r="AA29" i="1"/>
  <c r="Z29" i="1"/>
  <c r="AC29" i="1"/>
  <c r="V30" i="1"/>
  <c r="AA30" i="1"/>
  <c r="Z30" i="1"/>
  <c r="AC30" i="1"/>
  <c r="V31" i="1"/>
  <c r="AA31" i="1"/>
  <c r="Z31" i="1"/>
  <c r="AC31" i="1"/>
  <c r="V32" i="1"/>
  <c r="AA32" i="1"/>
  <c r="Z32" i="1"/>
  <c r="AC32" i="1"/>
  <c r="V33" i="1"/>
  <c r="AA33" i="1"/>
  <c r="Z33" i="1"/>
  <c r="AC33" i="1"/>
  <c r="V34" i="1"/>
  <c r="AA34" i="1"/>
  <c r="Z34" i="1"/>
  <c r="AC34" i="1"/>
  <c r="V35" i="1"/>
  <c r="AA35" i="1"/>
  <c r="Z35" i="1"/>
  <c r="AC35" i="1"/>
  <c r="V36" i="1"/>
  <c r="AA36" i="1"/>
  <c r="Z36" i="1"/>
  <c r="AC36" i="1"/>
  <c r="V37" i="1"/>
  <c r="AA37" i="1"/>
  <c r="Z37" i="1"/>
  <c r="AC37" i="1"/>
  <c r="V38" i="1"/>
  <c r="AA38" i="1"/>
  <c r="Z38" i="1"/>
  <c r="AC38" i="1"/>
  <c r="V39" i="1"/>
  <c r="AA39" i="1"/>
  <c r="Z39" i="1"/>
  <c r="AC39" i="1"/>
  <c r="V40" i="1"/>
  <c r="AA40" i="1"/>
  <c r="Z40" i="1"/>
  <c r="AC40" i="1"/>
  <c r="V41" i="1"/>
  <c r="AA41" i="1"/>
  <c r="Z41" i="1"/>
  <c r="AC41" i="1"/>
  <c r="V42" i="1"/>
  <c r="AA42" i="1"/>
  <c r="Z42" i="1"/>
  <c r="AC42" i="1"/>
  <c r="V43" i="1"/>
  <c r="AA43" i="1"/>
  <c r="Z43" i="1"/>
  <c r="AC43" i="1"/>
  <c r="V44" i="1"/>
  <c r="AA44" i="1"/>
  <c r="Z44" i="1"/>
  <c r="AC44" i="1"/>
  <c r="V45" i="1"/>
  <c r="AA45" i="1"/>
  <c r="Z45" i="1"/>
  <c r="AC45" i="1"/>
  <c r="V46" i="1"/>
  <c r="AA46" i="1"/>
  <c r="Z46" i="1"/>
  <c r="AC46" i="1"/>
  <c r="Z47" i="1"/>
  <c r="AA47" i="1"/>
  <c r="V47" i="1"/>
  <c r="AC47" i="1"/>
  <c r="Z48" i="1"/>
  <c r="V48" i="1"/>
  <c r="AA48" i="1"/>
  <c r="AC48" i="1"/>
  <c r="Z49" i="1"/>
  <c r="V49" i="1"/>
  <c r="AA49" i="1"/>
  <c r="AC49" i="1"/>
  <c r="AA50" i="1"/>
  <c r="Z50" i="1"/>
  <c r="V50" i="1"/>
  <c r="AC50" i="1"/>
  <c r="AA51" i="1"/>
  <c r="Z51" i="1"/>
  <c r="V51" i="1"/>
  <c r="AC51" i="1"/>
  <c r="AA52" i="1"/>
  <c r="Z52" i="1"/>
  <c r="V52" i="1"/>
  <c r="AC52" i="1"/>
  <c r="AA53" i="1"/>
  <c r="Z53" i="1"/>
  <c r="V53" i="1"/>
  <c r="AC53" i="1"/>
  <c r="AA54" i="1"/>
  <c r="Z54" i="1"/>
  <c r="V54" i="1"/>
  <c r="AC54" i="1"/>
  <c r="AA55" i="1"/>
  <c r="Z55" i="1"/>
  <c r="V55" i="1"/>
  <c r="AC55" i="1"/>
  <c r="AA56" i="1"/>
  <c r="Z56" i="1"/>
  <c r="V56" i="1"/>
  <c r="AC56" i="1"/>
  <c r="AA57" i="1"/>
  <c r="Z57" i="1"/>
  <c r="V57" i="1"/>
  <c r="AC57" i="1"/>
  <c r="AA58" i="1"/>
  <c r="Z58" i="1"/>
  <c r="V58" i="1"/>
  <c r="AC58" i="1"/>
  <c r="AA59" i="1"/>
  <c r="Z59" i="1"/>
  <c r="V59" i="1"/>
  <c r="AC59" i="1"/>
  <c r="AA60" i="1"/>
  <c r="Z60" i="1"/>
  <c r="V60" i="1"/>
  <c r="AC60" i="1"/>
  <c r="AA61" i="1"/>
  <c r="Z61" i="1"/>
  <c r="V61" i="1"/>
  <c r="AC61" i="1"/>
  <c r="W48" i="1"/>
  <c r="AB48" i="1"/>
  <c r="AD48" i="1"/>
  <c r="W49" i="1"/>
  <c r="AB49" i="1"/>
  <c r="AD49" i="1"/>
  <c r="W50" i="1"/>
  <c r="AB50" i="1"/>
  <c r="AD50" i="1"/>
  <c r="W51" i="1"/>
  <c r="AB51" i="1"/>
  <c r="AD51" i="1"/>
  <c r="W52" i="1"/>
  <c r="AB52" i="1"/>
  <c r="AD52" i="1"/>
  <c r="W53" i="1"/>
  <c r="AB53" i="1"/>
  <c r="AD53" i="1"/>
  <c r="W54" i="1"/>
  <c r="AB54" i="1"/>
  <c r="AD54" i="1"/>
  <c r="W55" i="1"/>
  <c r="AB55" i="1"/>
  <c r="AD55" i="1"/>
  <c r="W56" i="1"/>
  <c r="AB56" i="1"/>
  <c r="AD56" i="1"/>
  <c r="W57" i="1"/>
  <c r="AB57" i="1"/>
  <c r="AD57" i="1"/>
  <c r="W58" i="1"/>
  <c r="AB58" i="1"/>
  <c r="AD58" i="1"/>
  <c r="W59" i="1"/>
  <c r="AB59" i="1"/>
  <c r="AD59" i="1"/>
  <c r="W60" i="1"/>
  <c r="AB60" i="1"/>
  <c r="AD60" i="1"/>
  <c r="W61" i="1"/>
  <c r="AB61" i="1"/>
  <c r="AD61" i="1"/>
</calcChain>
</file>

<file path=xl/sharedStrings.xml><?xml version="1.0" encoding="utf-8"?>
<sst xmlns="http://schemas.openxmlformats.org/spreadsheetml/2006/main" count="597" uniqueCount="182">
  <si>
    <t>Safe Staffing (Rota Fill Rates and CHPPD) Collection</t>
  </si>
  <si>
    <t>Organisation:</t>
  </si>
  <si>
    <t>RWD</t>
  </si>
  <si>
    <t>United Lincolnshire Hospitals NHS Trust</t>
  </si>
  <si>
    <t>Please provide the URL to the page on your trust website where your staffing information is available</t>
  </si>
  <si>
    <t>(Please can you ensure that the URL you attach to the spreadsheet is correct and links to the correct web page and include 'http://' in your URL)</t>
  </si>
  <si>
    <t>https://www.ulh.nhs.uk/patients/our-commitment/staffing-levels/</t>
  </si>
  <si>
    <t xml:space="preserve">Only complete sites your organisation is accountable for </t>
  </si>
  <si>
    <t>Day</t>
  </si>
  <si>
    <t>Night</t>
  </si>
  <si>
    <t>Allied Health Professionals</t>
  </si>
  <si>
    <t>Care Hours Per Patient Day (CHPPD)</t>
  </si>
  <si>
    <t>Hospital Site Details</t>
  </si>
  <si>
    <t>Ward name</t>
  </si>
  <si>
    <t>Main 2 Specialties on each ward</t>
  </si>
  <si>
    <t>Registered midwives/nurses</t>
  </si>
  <si>
    <t>Care Staff</t>
  </si>
  <si>
    <t>Registered allied healtH professionals</t>
  </si>
  <si>
    <t>Non-registered allied health professionals</t>
  </si>
  <si>
    <t>Cumulative count over the month of patients at 23:59 each day</t>
  </si>
  <si>
    <t>Registered midwives/ nurses</t>
  </si>
  <si>
    <t>Registered allied health professionals</t>
  </si>
  <si>
    <t>Overall</t>
  </si>
  <si>
    <t>Average fill rate - registered nurses/ midwives  (%)</t>
  </si>
  <si>
    <t>Average fill rate - care staff (%)</t>
  </si>
  <si>
    <t>Average fill rate - registered allied health professionals (AHP)  (%)</t>
  </si>
  <si>
    <t>Average fill rate - non-registered allied health professionals (AHP)  (%)</t>
  </si>
  <si>
    <t>Site code *The Site code is automatically populated when a Site name is selected</t>
  </si>
  <si>
    <t>Hospital Site name</t>
  </si>
  <si>
    <t>Specialty 1</t>
  </si>
  <si>
    <t>Specialty 2</t>
  </si>
  <si>
    <t>Total monthly planned staff hours</t>
  </si>
  <si>
    <t>Total monthly actual staff hours</t>
  </si>
  <si>
    <t>GRANTHAM AND DISTRICT HOSPITAL</t>
  </si>
  <si>
    <t>Acute Care Unit</t>
  </si>
  <si>
    <t>192 - CRITICAL CARE MEDICINE</t>
  </si>
  <si>
    <t>Emergency Assessment Unit</t>
  </si>
  <si>
    <t>300 - GENERAL MEDICINE</t>
  </si>
  <si>
    <t>Ward 1</t>
  </si>
  <si>
    <t>320 - CARDIOLOGY</t>
  </si>
  <si>
    <t>Ward 2</t>
  </si>
  <si>
    <t>100 - GENERAL SURGERY</t>
  </si>
  <si>
    <t>110 - TRAUMA &amp; ORTHOPAEDICS</t>
  </si>
  <si>
    <t>Ward 6</t>
  </si>
  <si>
    <t>301 - GASTROENTEROLOGY</t>
  </si>
  <si>
    <t>LINCOLN COUNTY HOSPITAL</t>
  </si>
  <si>
    <t>Ashby</t>
  </si>
  <si>
    <t>314 - REHABILITATION</t>
  </si>
  <si>
    <t>Bardney</t>
  </si>
  <si>
    <t>501 - OBSTETRICS</t>
  </si>
  <si>
    <t>Branston</t>
  </si>
  <si>
    <t>502 - GYNAECOLOGY</t>
  </si>
  <si>
    <t>Burton</t>
  </si>
  <si>
    <t>430 - GERIATRIC MEDICINE</t>
  </si>
  <si>
    <t>361 - NEPHROLOGY</t>
  </si>
  <si>
    <t>Carlton-Coleby</t>
  </si>
  <si>
    <t>340 - RESPIRATORY MEDICINE</t>
  </si>
  <si>
    <t>Clayton</t>
  </si>
  <si>
    <t>Dixon</t>
  </si>
  <si>
    <t>Frailty Assessment Unit</t>
  </si>
  <si>
    <t>Greetwell</t>
  </si>
  <si>
    <t>Hatton</t>
  </si>
  <si>
    <t>ICU</t>
  </si>
  <si>
    <t>Johnson</t>
  </si>
  <si>
    <t>Lancaster</t>
  </si>
  <si>
    <t>MEAU</t>
  </si>
  <si>
    <t>Navenby</t>
  </si>
  <si>
    <t>302 - ENDOCRINOLOGY</t>
  </si>
  <si>
    <t>Nettleham</t>
  </si>
  <si>
    <t>Neustadt-Welton</t>
  </si>
  <si>
    <t>Rainforest</t>
  </si>
  <si>
    <t>420 - PAEDIATRICS</t>
  </si>
  <si>
    <t>Scampton</t>
  </si>
  <si>
    <t>SEAU</t>
  </si>
  <si>
    <t>Shuttleworth</t>
  </si>
  <si>
    <t>Neonatal (SCBU)</t>
  </si>
  <si>
    <t>422 - NEONATOLOGY</t>
  </si>
  <si>
    <t>Stroke Unit</t>
  </si>
  <si>
    <t>Waddington</t>
  </si>
  <si>
    <t>303 - CLINICAL HAEMATOLOGY</t>
  </si>
  <si>
    <t>800 - CLINICAL ONCOLOGY</t>
  </si>
  <si>
    <t>PILGRIM HOSPITAL</t>
  </si>
  <si>
    <t>1B</t>
  </si>
  <si>
    <t>Acute Cardiac Unit</t>
  </si>
  <si>
    <t>Acute Medical Short Stay</t>
  </si>
  <si>
    <t>Bevan Ward</t>
  </si>
  <si>
    <t>Childrens Ward</t>
  </si>
  <si>
    <t>Integrated Assessment Centre</t>
  </si>
  <si>
    <t>Labour Ward</t>
  </si>
  <si>
    <t>Maternity Ward</t>
  </si>
  <si>
    <t>Orthopaedic Ward</t>
  </si>
  <si>
    <t>Ward 5A</t>
  </si>
  <si>
    <t>Ward 5B</t>
  </si>
  <si>
    <t>Ward 6A</t>
  </si>
  <si>
    <t>Ward 6B</t>
  </si>
  <si>
    <t>Ward 7A</t>
  </si>
  <si>
    <t>Ward 7B</t>
  </si>
  <si>
    <t>Ward 8A</t>
  </si>
  <si>
    <t>SITE/ Ward</t>
  </si>
  <si>
    <t>CHPPD Rates for Staffing</t>
  </si>
  <si>
    <t>Fill Rates</t>
  </si>
  <si>
    <t>Exception report</t>
  </si>
  <si>
    <t>Nurse Sensitive Quality Indicators</t>
  </si>
  <si>
    <t>Registered</t>
  </si>
  <si>
    <t>Unregistered</t>
  </si>
  <si>
    <t>Total</t>
  </si>
  <si>
    <t>Total Day</t>
  </si>
  <si>
    <t>Total Night</t>
  </si>
  <si>
    <t xml:space="preserve">Planned CHPPD </t>
  </si>
  <si>
    <t>Actual CHPPD</t>
  </si>
  <si>
    <t>Planned CHPPD</t>
  </si>
  <si>
    <t>Average fill rate - registered nurses/midwives  (%)</t>
  </si>
  <si>
    <t>Red Flags for Month</t>
  </si>
  <si>
    <t>Falls with harm</t>
  </si>
  <si>
    <t>Grade 3/4 Pressure Ulcers</t>
  </si>
  <si>
    <t>Medication errors</t>
  </si>
  <si>
    <t>CAUTI</t>
  </si>
  <si>
    <t>GRANTHAM HOSPITAL</t>
  </si>
  <si>
    <t>EAU</t>
  </si>
  <si>
    <t>Carlton Coleby</t>
  </si>
  <si>
    <t>Neustadt Welton</t>
  </si>
  <si>
    <t>Waddington Unit</t>
  </si>
  <si>
    <t>PILGRIM HOSPITAL, BOSTON</t>
  </si>
  <si>
    <t>IAC</t>
  </si>
  <si>
    <t xml:space="preserve">ICU </t>
  </si>
  <si>
    <t>Neonatal Unit (SCBU)</t>
  </si>
  <si>
    <t>4A</t>
  </si>
  <si>
    <t>5A</t>
  </si>
  <si>
    <t>5B</t>
  </si>
  <si>
    <t>6A</t>
  </si>
  <si>
    <t>6B</t>
  </si>
  <si>
    <t>7A</t>
  </si>
  <si>
    <t>7B</t>
  </si>
  <si>
    <t>8A</t>
  </si>
  <si>
    <t>9A (formerly 3B)</t>
  </si>
  <si>
    <t>M1</t>
  </si>
  <si>
    <t>Safer Staffing: Summary by Site</t>
  </si>
  <si>
    <t>Hospital</t>
  </si>
  <si>
    <t xml:space="preserve">Total %                Registered Day </t>
  </si>
  <si>
    <t>Total % Unregistered Day</t>
  </si>
  <si>
    <t>Total % Registered Night</t>
  </si>
  <si>
    <t>Total % Unregistered Night</t>
  </si>
  <si>
    <t>Totals</t>
  </si>
  <si>
    <t>CHPPD (Care Hours Per Patient Day)</t>
  </si>
  <si>
    <t>Grantham</t>
  </si>
  <si>
    <t>Lincoln</t>
  </si>
  <si>
    <t>Pilgrim</t>
  </si>
  <si>
    <t>Trust</t>
  </si>
  <si>
    <t>Safer Staffing: Summary by Site - General Nursing</t>
  </si>
  <si>
    <t>Safer Staffing: Summary by Site - Children</t>
  </si>
  <si>
    <t>Safer Staffing: Summary by Site - Midwifery</t>
  </si>
  <si>
    <t>Total (Includes Others)</t>
  </si>
  <si>
    <t>-</t>
  </si>
  <si>
    <t>Safe Staffing Performance Dashboard - Feb-19</t>
  </si>
  <si>
    <t>Feb-19</t>
  </si>
  <si>
    <t>Figures reflective of enhanced care requirement</t>
  </si>
  <si>
    <t>Figures reflective of temporary uplift to template to assist with transfer of patients to theatre</t>
  </si>
  <si>
    <t>Figures reflective of temporary uplift in template of additional RN on nights which will become permanent</t>
  </si>
  <si>
    <t>HCSW sifts not always sent to bank</t>
  </si>
  <si>
    <t>Figures reflective of enhanced care</t>
  </si>
  <si>
    <t>There has been a change of template which is not reflected in these fill rates. Recruitment to vacant posts is ongoing</t>
  </si>
  <si>
    <t>Fill rate reflective of enhanced care patiens</t>
  </si>
  <si>
    <t>Figures reflective of escalation beds being open on the ward</t>
  </si>
  <si>
    <t>Staff have been redeployed to other wards / areas where safe to do so</t>
  </si>
  <si>
    <t>Small team carrying vacancies. Recruitment ongoing. tNA included in registered numbers</t>
  </si>
  <si>
    <t>Fill rates reflective of activity and redeployment of staff where it is safe to do so</t>
  </si>
  <si>
    <t>Fill rates reflective of change in model of care which is not captured in the template</t>
  </si>
  <si>
    <t>Fill rates reflective of enhanced care</t>
  </si>
  <si>
    <t>Staff are redeployed to other areas where it is safe to do so</t>
  </si>
  <si>
    <t>There has been a change in template to accommodate new model of working which is not reflected in these figures</t>
  </si>
  <si>
    <t>Shifts sent to bank / agency but not filled. tNA's also counted in the numbers</t>
  </si>
  <si>
    <t>Escalation  beds open</t>
  </si>
  <si>
    <t>High fill rates due to new staff working supernumerary on induction</t>
  </si>
  <si>
    <t xml:space="preserve">The T&amp;O trial skews figures for staffing as bed base has dropped to 22 beds </t>
  </si>
  <si>
    <t>Unit has been escalated in-month and has had bariatric patient requiring more staff. Staff have been redeployed to assist where possible but not captired on template. tNA contributing to high fill rates in HCSW line</t>
  </si>
  <si>
    <t>Shifts sent to bank / agency but not filled. tNA's also counted in the numbers. Recruitment is ongoing. Staff have been redeployed to cover gaps but this has not been reflected on healthroster. This is being addresses</t>
  </si>
  <si>
    <t>Shifts sent to bank but not filled. Staff redeployed where possible and recruitment is ongoing</t>
  </si>
  <si>
    <t xml:space="preserve">Escalation beds have been open throughout the month and staff have been redeployed to address this </t>
  </si>
  <si>
    <t>Escalation beds have been open all month</t>
  </si>
  <si>
    <t>High fill rates due to staff working supernumerary shifts. Also staff movements have not been captured on Safecare resulting in high fill rates being shown</t>
  </si>
  <si>
    <t>16.5*</t>
  </si>
  <si>
    <t>*Please note that figure includes midwives who work in community as well as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</si>
</sst>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39"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48"/>
      <color theme="0"/>
      <name val="Calibri"/>
      <family val="2"/>
      <scheme val="minor"/>
    </font>
    <font>
      <b/>
      <sz val="10"/>
      <color indexed="30"/>
      <name val="Calibri"/>
      <family val="2"/>
      <scheme val="minor"/>
    </font>
    <font>
      <b/>
      <sz val="10"/>
      <color indexed="8"/>
      <name val="Calibri"/>
      <family val="2"/>
      <scheme val="minor"/>
    </font>
    <font>
      <b/>
      <sz val="12"/>
      <color indexed="8"/>
      <name val="Calibri"/>
      <family val="2"/>
      <scheme val="minor"/>
    </font>
    <font>
      <b/>
      <sz val="12"/>
      <color rgb="FFFF0000"/>
      <name val="Calibri"/>
      <family val="2"/>
      <scheme val="minor"/>
    </font>
    <font>
      <u/>
      <sz val="10"/>
      <color indexed="12"/>
      <name val="Arial"/>
      <family val="2"/>
    </font>
    <font>
      <sz val="14"/>
      <name val="Calibri"/>
      <family val="2"/>
      <scheme val="minor"/>
    </font>
    <font>
      <b/>
      <sz val="10"/>
      <name val="Calibri"/>
      <family val="2"/>
      <scheme val="minor"/>
    </font>
    <font>
      <sz val="10"/>
      <name val="Calibri"/>
      <family val="2"/>
      <scheme val="minor"/>
    </font>
    <font>
      <b/>
      <sz val="14"/>
      <color rgb="FFFF0000"/>
      <name val="Calibri"/>
      <family val="2"/>
      <scheme val="minor"/>
    </font>
    <font>
      <b/>
      <sz val="11"/>
      <name val="Calibri"/>
      <family val="2"/>
      <scheme val="minor"/>
    </font>
    <font>
      <b/>
      <sz val="14"/>
      <color theme="0"/>
      <name val="Calibri"/>
      <family val="2"/>
      <scheme val="minor"/>
    </font>
    <font>
      <sz val="10"/>
      <color theme="0"/>
      <name val="Arial"/>
      <family val="2"/>
    </font>
    <font>
      <sz val="14"/>
      <color theme="0"/>
      <name val="Calibri"/>
      <family val="2"/>
      <scheme val="minor"/>
    </font>
    <font>
      <b/>
      <sz val="14"/>
      <name val="Calibri"/>
      <family val="2"/>
      <scheme val="minor"/>
    </font>
    <font>
      <b/>
      <sz val="12"/>
      <color theme="0"/>
      <name val="Calibri"/>
      <family val="2"/>
      <scheme val="minor"/>
    </font>
    <font>
      <sz val="8"/>
      <color theme="1"/>
      <name val="Calibri"/>
      <family val="2"/>
      <scheme val="minor"/>
    </font>
    <font>
      <b/>
      <sz val="8"/>
      <color theme="1"/>
      <name val="Calibri"/>
      <family val="2"/>
      <scheme val="minor"/>
    </font>
    <font>
      <b/>
      <sz val="10"/>
      <color indexed="30"/>
      <name val="Arial"/>
      <family val="2"/>
    </font>
    <font>
      <sz val="10"/>
      <name val="MS Sans Serif"/>
      <family val="2"/>
    </font>
    <font>
      <sz val="10"/>
      <color indexed="8"/>
      <name val="Arial"/>
      <family val="2"/>
    </font>
    <font>
      <b/>
      <sz val="8"/>
      <color indexed="8"/>
      <name val="Arial"/>
      <family val="2"/>
    </font>
    <font>
      <sz val="8"/>
      <name val="Calibri"/>
      <family val="2"/>
      <scheme val="minor"/>
    </font>
    <font>
      <sz val="8"/>
      <color indexed="8"/>
      <name val="Arial"/>
      <family val="2"/>
    </font>
    <font>
      <b/>
      <sz val="14"/>
      <color theme="1"/>
      <name val="Calibri"/>
      <family val="2"/>
      <scheme val="minor"/>
    </font>
    <font>
      <b/>
      <u/>
      <sz val="11"/>
      <color theme="1"/>
      <name val="Calibri"/>
      <family val="2"/>
      <scheme val="minor"/>
    </font>
    <font>
      <sz val="11"/>
      <color theme="1"/>
      <name val="Calibri"/>
      <family val="2"/>
    </font>
    <font>
      <b/>
      <u/>
      <sz val="11"/>
      <color theme="0"/>
      <name val="Calibri"/>
      <family val="2"/>
      <scheme val="minor"/>
    </font>
    <font>
      <b/>
      <sz val="10"/>
      <color rgb="FF0066CC"/>
      <name val="Arial"/>
      <family val="2"/>
    </font>
    <font>
      <b/>
      <sz val="14"/>
      <color indexed="60"/>
      <name val="Arial"/>
      <family val="2"/>
    </font>
    <font>
      <b/>
      <sz val="12"/>
      <color indexed="60"/>
      <name val="Arial"/>
      <family val="2"/>
    </font>
    <font>
      <sz val="11"/>
      <name val="Calibri"/>
      <family val="2"/>
    </font>
    <font>
      <sz val="11"/>
      <color rgb="FF006100"/>
      <name val="Calibri"/>
      <family val="2"/>
      <scheme val="minor"/>
    </font>
    <font>
      <sz val="11"/>
      <color rgb="FF9C0006"/>
      <name val="Calibri"/>
      <family val="2"/>
      <scheme val="minor"/>
    </font>
    <font>
      <sz val="11"/>
      <color rgb="FF9C6500"/>
      <name val="Calibri"/>
      <family val="2"/>
      <scheme val="minor"/>
    </font>
  </fonts>
  <fills count="21">
    <fill>
      <patternFill patternType="none"/>
    </fill>
    <fill>
      <patternFill patternType="gray125"/>
    </fill>
    <fill>
      <patternFill patternType="solid">
        <fgColor rgb="FFFFFFCC"/>
      </patternFill>
    </fill>
    <fill>
      <patternFill patternType="solid">
        <fgColor rgb="FF0070C0"/>
        <bgColor indexed="64"/>
      </patternFill>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indexed="41"/>
        <bgColor indexed="64"/>
      </patternFill>
    </fill>
    <fill>
      <patternFill patternType="solid">
        <fgColor theme="5" tint="0.39997558519241921"/>
        <bgColor indexed="64"/>
      </patternFill>
    </fill>
    <fill>
      <patternFill patternType="solid">
        <fgColor indexed="9"/>
        <bgColor indexed="64"/>
      </patternFill>
    </fill>
    <fill>
      <patternFill patternType="solid">
        <fgColor indexed="42"/>
        <bgColor indexed="64"/>
      </patternFill>
    </fill>
    <fill>
      <patternFill patternType="solid">
        <fgColor theme="6" tint="0.39997558519241921"/>
        <bgColor indexed="64"/>
      </patternFill>
    </fill>
    <fill>
      <patternFill patternType="solid">
        <fgColor rgb="FFFFFF00"/>
        <bgColor indexed="64"/>
      </patternFill>
    </fill>
    <fill>
      <patternFill patternType="solid">
        <fgColor rgb="FFCCFFFF"/>
        <bgColor indexed="64"/>
      </patternFill>
    </fill>
    <fill>
      <patternFill patternType="solid">
        <fgColor rgb="FFC6EFCE"/>
      </patternFill>
    </fill>
    <fill>
      <patternFill patternType="solid">
        <fgColor rgb="FFFFC7CE"/>
      </patternFill>
    </fill>
    <fill>
      <patternFill patternType="solid">
        <fgColor rgb="FFFFEB9C"/>
      </patternFill>
    </fill>
  </fills>
  <borders count="28">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s>
  <cellStyleXfs count="22">
    <xf numFmtId="0" fontId="0" fillId="0" borderId="0"/>
    <xf numFmtId="9" fontId="1" fillId="0" borderId="0" applyFont="0" applyFill="0" applyBorder="0" applyAlignment="0" applyProtection="0"/>
    <xf numFmtId="0" fontId="3" fillId="0" borderId="0"/>
    <xf numFmtId="0" fontId="9" fillId="0" borderId="0" applyNumberFormat="0" applyFill="0" applyBorder="0" applyAlignment="0" applyProtection="0">
      <alignment vertical="top"/>
      <protection locked="0"/>
    </xf>
    <xf numFmtId="0" fontId="23" fillId="0" borderId="0"/>
    <xf numFmtId="9" fontId="3" fillId="0" borderId="0" applyFont="0" applyFill="0" applyBorder="0" applyAlignment="0" applyProtection="0"/>
    <xf numFmtId="0" fontId="33" fillId="0" borderId="0">
      <alignment horizontal="left"/>
    </xf>
    <xf numFmtId="0" fontId="34" fillId="0" borderId="0">
      <alignment horizontal="left" indent="1"/>
    </xf>
    <xf numFmtId="0" fontId="3" fillId="0" borderId="0">
      <alignment horizontal="left" vertical="top" wrapText="1" indent="2"/>
    </xf>
    <xf numFmtId="0" fontId="3" fillId="0" borderId="0">
      <alignment horizontal="left" vertical="top" wrapText="1" indent="2"/>
    </xf>
    <xf numFmtId="0" fontId="3" fillId="0" borderId="0"/>
    <xf numFmtId="0" fontId="1" fillId="0" borderId="0"/>
    <xf numFmtId="0" fontId="3" fillId="0" borderId="0"/>
    <xf numFmtId="0" fontId="35" fillId="0" borderId="0"/>
    <xf numFmtId="0" fontId="35" fillId="0" borderId="0"/>
    <xf numFmtId="0" fontId="1" fillId="2" borderId="1" applyNumberFormat="0" applyFont="0" applyAlignment="0" applyProtection="0"/>
    <xf numFmtId="9" fontId="3" fillId="0" borderId="0" applyFont="0" applyFill="0" applyBorder="0" applyAlignment="0" applyProtection="0"/>
    <xf numFmtId="0" fontId="3" fillId="0" borderId="0">
      <alignment horizontal="left" wrapText="1" indent="1"/>
    </xf>
    <xf numFmtId="0" fontId="3" fillId="0" borderId="0">
      <alignment horizontal="left" wrapText="1" indent="1"/>
    </xf>
    <xf numFmtId="0" fontId="36" fillId="18" borderId="0" applyNumberFormat="0" applyBorder="0" applyAlignment="0" applyProtection="0"/>
    <xf numFmtId="0" fontId="37" fillId="19" borderId="0" applyNumberFormat="0" applyBorder="0" applyAlignment="0" applyProtection="0"/>
    <xf numFmtId="0" fontId="38" fillId="20" borderId="0" applyNumberFormat="0" applyBorder="0" applyAlignment="0" applyProtection="0"/>
  </cellStyleXfs>
  <cellXfs count="129">
    <xf numFmtId="0" fontId="0" fillId="0" borderId="0" xfId="0"/>
    <xf numFmtId="0" fontId="5" fillId="4" borderId="0" xfId="2" applyFont="1" applyFill="1" applyAlignment="1" applyProtection="1"/>
    <xf numFmtId="0" fontId="6" fillId="5" borderId="0" xfId="2" applyFont="1" applyFill="1" applyAlignment="1" applyProtection="1"/>
    <xf numFmtId="0" fontId="12" fillId="4" borderId="0" xfId="2" applyFont="1" applyFill="1" applyAlignment="1" applyProtection="1">
      <alignment horizontal="center" vertical="center" wrapText="1"/>
    </xf>
    <xf numFmtId="0" fontId="13" fillId="4" borderId="0" xfId="2" applyFont="1" applyFill="1" applyAlignment="1" applyProtection="1">
      <alignment horizontal="center" vertical="center" wrapText="1"/>
    </xf>
    <xf numFmtId="0" fontId="11" fillId="4" borderId="0" xfId="2" applyFont="1" applyFill="1" applyAlignment="1" applyProtection="1">
      <alignment horizontal="center" vertical="center" wrapText="1"/>
    </xf>
    <xf numFmtId="0" fontId="11" fillId="4" borderId="0" xfId="2" applyFont="1" applyFill="1" applyBorder="1" applyAlignment="1" applyProtection="1">
      <alignment horizontal="center" vertical="center" wrapText="1"/>
    </xf>
    <xf numFmtId="0" fontId="3" fillId="0" borderId="0" xfId="2"/>
    <xf numFmtId="0" fontId="14" fillId="4" borderId="0" xfId="2" applyFont="1" applyFill="1" applyAlignment="1" applyProtection="1">
      <alignment horizontal="center" vertical="center" wrapText="1"/>
    </xf>
    <xf numFmtId="16" fontId="19" fillId="3" borderId="12" xfId="2" applyNumberFormat="1" applyFont="1" applyFill="1" applyBorder="1" applyAlignment="1" applyProtection="1">
      <alignment horizontal="center" vertical="center" wrapText="1"/>
    </xf>
    <xf numFmtId="16" fontId="15" fillId="3" borderId="12" xfId="2" applyNumberFormat="1" applyFont="1" applyFill="1" applyBorder="1" applyAlignment="1" applyProtection="1">
      <alignment horizontal="center" vertical="center" wrapText="1"/>
    </xf>
    <xf numFmtId="16" fontId="18" fillId="6" borderId="12" xfId="2" applyNumberFormat="1" applyFont="1" applyFill="1" applyBorder="1" applyAlignment="1" applyProtection="1">
      <alignment horizontal="center" vertical="center" wrapText="1"/>
    </xf>
    <xf numFmtId="1" fontId="15" fillId="3" borderId="12" xfId="2" applyNumberFormat="1" applyFont="1" applyFill="1" applyBorder="1" applyAlignment="1" applyProtection="1">
      <alignment horizontal="center" vertical="center" wrapText="1"/>
    </xf>
    <xf numFmtId="0" fontId="0" fillId="7" borderId="7" xfId="0" applyFill="1" applyBorder="1"/>
    <xf numFmtId="0" fontId="0" fillId="0" borderId="7" xfId="0" applyFill="1" applyBorder="1"/>
    <xf numFmtId="164" fontId="0" fillId="0" borderId="7" xfId="0" applyNumberFormat="1" applyBorder="1" applyAlignment="1">
      <alignment horizontal="center"/>
    </xf>
    <xf numFmtId="1" fontId="0" fillId="0" borderId="7" xfId="0" applyNumberFormat="1" applyBorder="1" applyAlignment="1">
      <alignment horizontal="center"/>
    </xf>
    <xf numFmtId="164" fontId="0" fillId="7" borderId="7" xfId="0" applyNumberFormat="1" applyFill="1" applyBorder="1" applyAlignment="1">
      <alignment horizontal="center"/>
    </xf>
    <xf numFmtId="165" fontId="0" fillId="7" borderId="7" xfId="1" applyNumberFormat="1" applyFont="1" applyFill="1" applyBorder="1" applyAlignment="1">
      <alignment horizontal="center"/>
    </xf>
    <xf numFmtId="0" fontId="0" fillId="0" borderId="7" xfId="0" applyBorder="1"/>
    <xf numFmtId="0" fontId="0" fillId="0" borderId="0" xfId="0" applyAlignment="1">
      <alignment horizontal="center"/>
    </xf>
    <xf numFmtId="0" fontId="20" fillId="0" borderId="0" xfId="0" applyFont="1" applyAlignment="1">
      <alignment vertical="center"/>
    </xf>
    <xf numFmtId="0" fontId="20" fillId="0" borderId="0" xfId="0" applyFont="1"/>
    <xf numFmtId="2" fontId="21" fillId="0" borderId="19" xfId="0" applyNumberFormat="1" applyFont="1" applyBorder="1" applyAlignment="1">
      <alignment vertical="top" wrapText="1"/>
    </xf>
    <xf numFmtId="0" fontId="21" fillId="0" borderId="19" xfId="0" applyFont="1" applyBorder="1" applyAlignment="1">
      <alignment wrapText="1"/>
    </xf>
    <xf numFmtId="0" fontId="21" fillId="0" borderId="19" xfId="0" applyFont="1" applyBorder="1" applyAlignment="1">
      <alignment horizontal="center" vertical="top" wrapText="1"/>
    </xf>
    <xf numFmtId="0" fontId="24" fillId="13" borderId="7" xfId="4" applyNumberFormat="1" applyFont="1" applyFill="1" applyBorder="1" applyAlignment="1" applyProtection="1">
      <alignment horizontal="center" vertical="center" wrapText="1"/>
      <protection locked="0"/>
    </xf>
    <xf numFmtId="2" fontId="3" fillId="14" borderId="7" xfId="5" applyNumberFormat="1" applyFont="1" applyFill="1" applyBorder="1" applyAlignment="1" applyProtection="1">
      <alignment horizontal="center" vertical="center"/>
      <protection hidden="1"/>
    </xf>
    <xf numFmtId="165" fontId="3" fillId="14" borderId="7" xfId="5" applyNumberFormat="1" applyFont="1" applyFill="1" applyBorder="1" applyAlignment="1" applyProtection="1">
      <alignment horizontal="center" vertical="center"/>
      <protection hidden="1"/>
    </xf>
    <xf numFmtId="0" fontId="20" fillId="0" borderId="7" xfId="0" applyFont="1" applyBorder="1" applyAlignment="1">
      <alignment vertical="center" wrapText="1"/>
    </xf>
    <xf numFmtId="0" fontId="20" fillId="0" borderId="7" xfId="0" applyFont="1" applyBorder="1" applyAlignment="1">
      <alignment horizontal="center" vertical="center" wrapText="1"/>
    </xf>
    <xf numFmtId="0" fontId="20" fillId="0" borderId="19" xfId="0" applyFont="1" applyBorder="1" applyAlignment="1">
      <alignment vertical="center" wrapText="1"/>
    </xf>
    <xf numFmtId="0" fontId="26" fillId="0" borderId="16" xfId="0" applyFont="1" applyBorder="1" applyAlignment="1">
      <alignment vertical="center" wrapText="1"/>
    </xf>
    <xf numFmtId="0" fontId="26" fillId="0" borderId="7" xfId="0" applyFont="1" applyBorder="1" applyAlignment="1">
      <alignment horizontal="center" vertical="center" wrapText="1"/>
    </xf>
    <xf numFmtId="0" fontId="26" fillId="0" borderId="10" xfId="0" applyFont="1" applyBorder="1" applyAlignment="1">
      <alignment vertical="center" wrapText="1"/>
    </xf>
    <xf numFmtId="0" fontId="20" fillId="0" borderId="0" xfId="0" applyFont="1" applyBorder="1" applyAlignment="1">
      <alignment vertical="center" wrapText="1"/>
    </xf>
    <xf numFmtId="0" fontId="26" fillId="0" borderId="16" xfId="0" applyFont="1" applyFill="1" applyBorder="1" applyAlignment="1">
      <alignment vertical="center" wrapText="1"/>
    </xf>
    <xf numFmtId="0" fontId="20" fillId="0" borderId="10" xfId="0" applyFont="1" applyBorder="1" applyAlignment="1">
      <alignment vertical="center" wrapText="1"/>
    </xf>
    <xf numFmtId="0" fontId="26" fillId="0" borderId="0" xfId="0" applyFont="1" applyBorder="1" applyAlignment="1">
      <alignment vertical="center" wrapText="1"/>
    </xf>
    <xf numFmtId="0" fontId="26" fillId="0" borderId="12" xfId="0" applyFont="1" applyBorder="1" applyAlignment="1">
      <alignment vertical="center" wrapText="1"/>
    </xf>
    <xf numFmtId="0" fontId="26" fillId="0" borderId="7" xfId="0" applyFont="1" applyBorder="1" applyAlignment="1">
      <alignment vertical="center" wrapText="1"/>
    </xf>
    <xf numFmtId="0" fontId="27" fillId="13" borderId="0" xfId="4" applyNumberFormat="1" applyFont="1" applyFill="1" applyBorder="1" applyAlignment="1" applyProtection="1">
      <alignment horizontal="center" vertical="center" wrapText="1"/>
      <protection locked="0"/>
    </xf>
    <xf numFmtId="2" fontId="20" fillId="0" borderId="0" xfId="0" applyNumberFormat="1" applyFont="1"/>
    <xf numFmtId="0" fontId="20" fillId="4" borderId="0" xfId="0" applyFont="1" applyFill="1"/>
    <xf numFmtId="0" fontId="2" fillId="0" borderId="0" xfId="0" applyFont="1"/>
    <xf numFmtId="0" fontId="28" fillId="0" borderId="0" xfId="0" applyFont="1"/>
    <xf numFmtId="17" fontId="13" fillId="0" borderId="0" xfId="0" quotePrefix="1" applyNumberFormat="1" applyFont="1"/>
    <xf numFmtId="17" fontId="29" fillId="0" borderId="0" xfId="0" applyNumberFormat="1" applyFont="1" applyAlignment="1">
      <alignment horizontal="left"/>
    </xf>
    <xf numFmtId="0" fontId="30" fillId="0" borderId="20" xfId="0" applyFont="1" applyBorder="1" applyAlignment="1">
      <alignment vertical="center" wrapText="1"/>
    </xf>
    <xf numFmtId="10" fontId="30" fillId="0" borderId="20" xfId="0" applyNumberFormat="1" applyFont="1" applyBorder="1" applyAlignment="1">
      <alignment horizontal="center" vertical="center" wrapText="1"/>
    </xf>
    <xf numFmtId="166" fontId="30" fillId="0" borderId="20" xfId="0" applyNumberFormat="1" applyFont="1" applyBorder="1" applyAlignment="1">
      <alignment horizontal="center" vertical="center" wrapText="1"/>
    </xf>
    <xf numFmtId="17" fontId="31" fillId="0" borderId="0" xfId="0" applyNumberFormat="1" applyFont="1" applyAlignment="1">
      <alignment horizontal="left"/>
    </xf>
    <xf numFmtId="0" fontId="31" fillId="0" borderId="0" xfId="0" applyNumberFormat="1" applyFont="1" applyAlignment="1">
      <alignment horizontal="left"/>
    </xf>
    <xf numFmtId="0" fontId="0" fillId="0" borderId="0" xfId="0" applyNumberFormat="1"/>
    <xf numFmtId="0" fontId="32" fillId="17" borderId="20" xfId="0" applyFont="1" applyFill="1" applyBorder="1" applyAlignment="1">
      <alignment horizontal="center" wrapText="1"/>
    </xf>
    <xf numFmtId="164" fontId="0" fillId="0" borderId="20" xfId="0" applyNumberFormat="1" applyBorder="1" applyAlignment="1">
      <alignment horizontal="center"/>
    </xf>
    <xf numFmtId="0" fontId="32" fillId="17" borderId="27" xfId="0" applyFont="1" applyFill="1" applyBorder="1" applyAlignment="1">
      <alignment horizontal="center" wrapText="1"/>
    </xf>
    <xf numFmtId="164" fontId="36" fillId="18" borderId="20" xfId="19" applyNumberFormat="1" applyBorder="1" applyAlignment="1">
      <alignment horizontal="center"/>
    </xf>
    <xf numFmtId="164" fontId="38" fillId="20" borderId="20" xfId="21" applyNumberFormat="1" applyBorder="1" applyAlignment="1">
      <alignment horizontal="center"/>
    </xf>
    <xf numFmtId="164" fontId="37" fillId="19" borderId="20" xfId="20" applyNumberFormat="1" applyBorder="1" applyAlignment="1">
      <alignment horizontal="center"/>
    </xf>
    <xf numFmtId="0" fontId="26" fillId="0" borderId="7" xfId="0" applyFont="1" applyBorder="1" applyAlignment="1">
      <alignment wrapText="1"/>
    </xf>
    <xf numFmtId="0" fontId="0" fillId="0" borderId="0" xfId="0" applyAlignment="1"/>
    <xf numFmtId="16" fontId="15" fillId="3" borderId="12" xfId="2" applyNumberFormat="1" applyFont="1" applyFill="1" applyBorder="1" applyAlignment="1" applyProtection="1">
      <alignment horizontal="center" vertical="center" wrapText="1"/>
    </xf>
    <xf numFmtId="0" fontId="16" fillId="0" borderId="14" xfId="2" applyFont="1" applyBorder="1" applyAlignment="1">
      <alignment horizontal="center" vertical="center" wrapText="1"/>
    </xf>
    <xf numFmtId="16" fontId="15" fillId="3" borderId="14" xfId="2" applyNumberFormat="1" applyFont="1" applyFill="1" applyBorder="1" applyAlignment="1" applyProtection="1">
      <alignment horizontal="center" vertical="center" wrapText="1"/>
    </xf>
    <xf numFmtId="16" fontId="15" fillId="3" borderId="7" xfId="2" applyNumberFormat="1" applyFont="1" applyFill="1" applyBorder="1" applyAlignment="1" applyProtection="1">
      <alignment horizontal="center" vertical="center" wrapText="1"/>
    </xf>
    <xf numFmtId="16" fontId="15" fillId="3" borderId="8" xfId="2" applyNumberFormat="1" applyFont="1" applyFill="1" applyBorder="1" applyAlignment="1" applyProtection="1">
      <alignment horizontal="center" vertical="center" wrapText="1"/>
    </xf>
    <xf numFmtId="0" fontId="16" fillId="0" borderId="10" xfId="2" applyFont="1" applyBorder="1" applyAlignment="1">
      <alignment horizontal="center" vertical="center" wrapText="1"/>
    </xf>
    <xf numFmtId="0" fontId="16" fillId="3" borderId="14" xfId="2" applyFont="1" applyFill="1" applyBorder="1" applyAlignment="1">
      <alignment horizontal="center" vertical="center" wrapText="1"/>
    </xf>
    <xf numFmtId="0" fontId="17" fillId="3" borderId="10" xfId="2" applyFont="1" applyFill="1" applyBorder="1" applyAlignment="1">
      <alignment horizontal="center" vertical="center" wrapText="1"/>
    </xf>
    <xf numFmtId="0" fontId="17" fillId="3" borderId="8" xfId="2" applyFont="1" applyFill="1" applyBorder="1" applyAlignment="1">
      <alignment horizontal="center" vertical="center" wrapText="1"/>
    </xf>
    <xf numFmtId="16" fontId="15" fillId="3" borderId="10" xfId="2" applyNumberFormat="1" applyFont="1" applyFill="1" applyBorder="1" applyAlignment="1" applyProtection="1">
      <alignment horizontal="center" vertical="center" wrapText="1"/>
    </xf>
    <xf numFmtId="16" fontId="15" fillId="3" borderId="11" xfId="2" applyNumberFormat="1" applyFont="1" applyFill="1" applyBorder="1" applyAlignment="1" applyProtection="1">
      <alignment horizontal="center" vertical="center" wrapText="1"/>
    </xf>
    <xf numFmtId="16" fontId="15" fillId="3" borderId="13" xfId="2" applyNumberFormat="1" applyFont="1" applyFill="1" applyBorder="1" applyAlignment="1" applyProtection="1">
      <alignment horizontal="center" vertical="center" wrapText="1"/>
    </xf>
    <xf numFmtId="16" fontId="18" fillId="6" borderId="8" xfId="2" applyNumberFormat="1" applyFont="1" applyFill="1" applyBorder="1" applyAlignment="1" applyProtection="1">
      <alignment horizontal="center" vertical="center" wrapText="1"/>
    </xf>
    <xf numFmtId="16" fontId="18" fillId="6" borderId="10" xfId="2" applyNumberFormat="1" applyFont="1" applyFill="1" applyBorder="1" applyAlignment="1" applyProtection="1">
      <alignment horizontal="center" vertical="center" wrapText="1"/>
    </xf>
    <xf numFmtId="0" fontId="6" fillId="4" borderId="6" xfId="2" applyFont="1" applyFill="1" applyBorder="1" applyAlignment="1" applyProtection="1">
      <alignment horizontal="center" vertical="center" wrapText="1"/>
      <protection hidden="1"/>
    </xf>
    <xf numFmtId="0" fontId="15" fillId="3" borderId="7" xfId="2" applyFont="1" applyFill="1" applyBorder="1" applyAlignment="1" applyProtection="1">
      <alignment horizontal="center" vertical="center" wrapText="1"/>
      <protection hidden="1"/>
    </xf>
    <xf numFmtId="0" fontId="15" fillId="3" borderId="8" xfId="2" applyFont="1" applyFill="1" applyBorder="1" applyAlignment="1" applyProtection="1">
      <alignment horizontal="center" vertical="center" wrapText="1"/>
      <protection hidden="1"/>
    </xf>
    <xf numFmtId="0" fontId="16" fillId="0" borderId="9" xfId="2" applyFont="1" applyBorder="1" applyAlignment="1">
      <alignment horizontal="center" vertical="center" wrapText="1"/>
    </xf>
    <xf numFmtId="0" fontId="4" fillId="3" borderId="0" xfId="2" applyFont="1" applyFill="1" applyAlignment="1" applyProtection="1">
      <alignment horizontal="center" vertical="center"/>
      <protection hidden="1"/>
    </xf>
    <xf numFmtId="0" fontId="6" fillId="5" borderId="0" xfId="2" applyFont="1" applyFill="1" applyAlignment="1" applyProtection="1">
      <alignment horizontal="left"/>
    </xf>
    <xf numFmtId="0" fontId="7" fillId="4" borderId="0" xfId="2" applyFont="1" applyFill="1" applyBorder="1" applyAlignment="1" applyProtection="1">
      <alignment horizontal="center" vertical="center" wrapText="1"/>
    </xf>
    <xf numFmtId="0" fontId="8" fillId="4" borderId="2" xfId="2" applyFont="1" applyFill="1" applyBorder="1" applyAlignment="1" applyProtection="1">
      <alignment horizontal="center" vertical="center"/>
    </xf>
    <xf numFmtId="0" fontId="9" fillId="4" borderId="3" xfId="3" applyNumberFormat="1" applyFill="1" applyBorder="1" applyAlignment="1" applyProtection="1">
      <alignment horizontal="center" vertical="center" wrapText="1"/>
      <protection locked="0" hidden="1"/>
    </xf>
    <xf numFmtId="0" fontId="10" fillId="4" borderId="4" xfId="2" applyNumberFormat="1" applyFont="1" applyFill="1" applyBorder="1" applyAlignment="1" applyProtection="1">
      <alignment horizontal="center" vertical="center" wrapText="1"/>
      <protection locked="0" hidden="1"/>
    </xf>
    <xf numFmtId="0" fontId="10" fillId="4" borderId="5" xfId="2" applyNumberFormat="1" applyFont="1" applyFill="1" applyBorder="1" applyAlignment="1" applyProtection="1">
      <alignment horizontal="center" vertical="center" wrapText="1"/>
      <protection locked="0" hidden="1"/>
    </xf>
    <xf numFmtId="0" fontId="11" fillId="4" borderId="0" xfId="2" applyFont="1" applyFill="1" applyAlignment="1" applyProtection="1">
      <alignment horizontal="center" vertical="center" wrapText="1"/>
    </xf>
    <xf numFmtId="2" fontId="21" fillId="9" borderId="17" xfId="0" applyNumberFormat="1" applyFont="1" applyFill="1" applyBorder="1" applyAlignment="1">
      <alignment horizontal="center"/>
    </xf>
    <xf numFmtId="2" fontId="21" fillId="9" borderId="18" xfId="0" applyNumberFormat="1" applyFont="1" applyFill="1" applyBorder="1" applyAlignment="1">
      <alignment horizontal="center"/>
    </xf>
    <xf numFmtId="0" fontId="21" fillId="12" borderId="8" xfId="0" applyFont="1" applyFill="1" applyBorder="1" applyAlignment="1">
      <alignment horizontal="center"/>
    </xf>
    <xf numFmtId="0" fontId="21" fillId="12" borderId="9" xfId="0" applyFont="1" applyFill="1" applyBorder="1" applyAlignment="1">
      <alignment horizontal="center"/>
    </xf>
    <xf numFmtId="0" fontId="21" fillId="12" borderId="15" xfId="0" applyFont="1" applyFill="1" applyBorder="1" applyAlignment="1">
      <alignment horizontal="center"/>
    </xf>
    <xf numFmtId="0" fontId="25" fillId="12" borderId="13" xfId="4" applyNumberFormat="1" applyFont="1" applyFill="1" applyBorder="1" applyAlignment="1" applyProtection="1">
      <alignment horizontal="center" vertical="center" wrapText="1"/>
      <protection locked="0"/>
    </xf>
    <xf numFmtId="0" fontId="25" fillId="12" borderId="0" xfId="4" applyNumberFormat="1" applyFont="1" applyFill="1" applyBorder="1" applyAlignment="1" applyProtection="1">
      <alignment horizontal="center" vertical="center" wrapText="1"/>
      <protection locked="0"/>
    </xf>
    <xf numFmtId="0" fontId="25" fillId="12" borderId="8" xfId="4" applyNumberFormat="1" applyFont="1" applyFill="1" applyBorder="1" applyAlignment="1" applyProtection="1">
      <alignment horizontal="center" vertical="center" wrapText="1"/>
      <protection locked="0"/>
    </xf>
    <xf numFmtId="0" fontId="25" fillId="12" borderId="9" xfId="4" applyNumberFormat="1" applyFont="1" applyFill="1" applyBorder="1" applyAlignment="1" applyProtection="1">
      <alignment horizontal="center" vertical="center" wrapText="1"/>
      <protection locked="0"/>
    </xf>
    <xf numFmtId="0" fontId="25" fillId="12" borderId="15" xfId="4" applyNumberFormat="1" applyFont="1" applyFill="1" applyBorder="1" applyAlignment="1" applyProtection="1">
      <alignment horizontal="center" vertical="center" wrapText="1"/>
      <protection locked="0"/>
    </xf>
    <xf numFmtId="0" fontId="21" fillId="8" borderId="11" xfId="0" applyFont="1" applyFill="1" applyBorder="1" applyAlignment="1">
      <alignment horizontal="center" vertical="center"/>
    </xf>
    <xf numFmtId="0" fontId="21" fillId="8" borderId="15" xfId="0" applyFont="1" applyFill="1" applyBorder="1" applyAlignment="1">
      <alignment horizontal="center" vertical="center"/>
    </xf>
    <xf numFmtId="0" fontId="21" fillId="8" borderId="9" xfId="0" applyFont="1" applyFill="1" applyBorder="1" applyAlignment="1">
      <alignment horizontal="center" vertical="center"/>
    </xf>
    <xf numFmtId="0" fontId="20" fillId="0" borderId="14" xfId="0" applyFont="1" applyBorder="1" applyAlignment="1">
      <alignment horizontal="center"/>
    </xf>
    <xf numFmtId="0" fontId="20" fillId="0" borderId="19" xfId="0" applyFont="1" applyBorder="1" applyAlignment="1">
      <alignment horizontal="center"/>
    </xf>
    <xf numFmtId="2" fontId="20" fillId="9" borderId="7" xfId="0" applyNumberFormat="1" applyFont="1" applyFill="1" applyBorder="1" applyAlignment="1">
      <alignment horizontal="center"/>
    </xf>
    <xf numFmtId="0" fontId="20" fillId="10" borderId="12" xfId="0" applyFont="1" applyFill="1" applyBorder="1" applyAlignment="1">
      <alignment horizontal="center" wrapText="1"/>
    </xf>
    <xf numFmtId="0" fontId="20" fillId="10" borderId="19" xfId="0" applyFont="1" applyFill="1" applyBorder="1" applyAlignment="1">
      <alignment horizontal="center" wrapText="1"/>
    </xf>
    <xf numFmtId="16" fontId="22" fillId="11" borderId="11" xfId="0" applyNumberFormat="1" applyFont="1" applyFill="1" applyBorder="1" applyAlignment="1" applyProtection="1">
      <alignment horizontal="center" vertical="center" wrapText="1"/>
    </xf>
    <xf numFmtId="0" fontId="0" fillId="0" borderId="15" xfId="0" applyBorder="1" applyAlignment="1">
      <alignment horizontal="center" wrapText="1"/>
    </xf>
    <xf numFmtId="0" fontId="0" fillId="0" borderId="16" xfId="0" applyBorder="1" applyAlignment="1">
      <alignment horizontal="center" wrapText="1"/>
    </xf>
    <xf numFmtId="0" fontId="0" fillId="0" borderId="17" xfId="0" applyBorder="1" applyAlignment="1">
      <alignment horizontal="center" wrapText="1"/>
    </xf>
    <xf numFmtId="0" fontId="0" fillId="0" borderId="6" xfId="0" applyBorder="1" applyAlignment="1">
      <alignment horizontal="center" wrapText="1"/>
    </xf>
    <xf numFmtId="0" fontId="0" fillId="0" borderId="18" xfId="0" applyBorder="1" applyAlignment="1">
      <alignment horizontal="center" wrapText="1"/>
    </xf>
    <xf numFmtId="2" fontId="21" fillId="9" borderId="7" xfId="0" applyNumberFormat="1" applyFont="1" applyFill="1" applyBorder="1" applyAlignment="1">
      <alignment horizontal="center"/>
    </xf>
    <xf numFmtId="0" fontId="30" fillId="15" borderId="20" xfId="0" applyFont="1" applyFill="1" applyBorder="1" applyAlignment="1">
      <alignment vertical="center" wrapText="1"/>
    </xf>
    <xf numFmtId="16" fontId="22" fillId="11" borderId="20" xfId="0" applyNumberFormat="1" applyFont="1" applyFill="1" applyBorder="1" applyAlignment="1" applyProtection="1">
      <alignment horizontal="center" vertical="center" wrapText="1"/>
    </xf>
    <xf numFmtId="0" fontId="0" fillId="0" borderId="20" xfId="0" applyBorder="1" applyAlignment="1">
      <alignment horizontal="center" vertical="center" wrapText="1"/>
    </xf>
    <xf numFmtId="0" fontId="30" fillId="16" borderId="20" xfId="0" applyFont="1" applyFill="1" applyBorder="1" applyAlignment="1">
      <alignment horizontal="center" vertical="center" wrapText="1"/>
    </xf>
    <xf numFmtId="16" fontId="22" fillId="11" borderId="21" xfId="0" applyNumberFormat="1" applyFont="1" applyFill="1" applyBorder="1" applyAlignment="1" applyProtection="1">
      <alignment horizontal="center" vertical="center" wrapText="1"/>
    </xf>
    <xf numFmtId="16" fontId="22" fillId="11" borderId="22" xfId="0" applyNumberFormat="1" applyFont="1" applyFill="1" applyBorder="1" applyAlignment="1" applyProtection="1">
      <alignment horizontal="center" vertical="center" wrapText="1"/>
    </xf>
    <xf numFmtId="16" fontId="22" fillId="11" borderId="23" xfId="0" applyNumberFormat="1" applyFont="1" applyFill="1" applyBorder="1" applyAlignment="1" applyProtection="1">
      <alignment horizontal="center" vertical="center" wrapText="1"/>
    </xf>
    <xf numFmtId="16" fontId="22" fillId="11" borderId="20" xfId="0" applyNumberFormat="1" applyFont="1" applyFill="1" applyBorder="1" applyAlignment="1" applyProtection="1">
      <alignment horizontal="center" vertical="center"/>
    </xf>
    <xf numFmtId="0" fontId="30" fillId="15" borderId="24" xfId="0" applyFont="1" applyFill="1" applyBorder="1" applyAlignment="1">
      <alignment vertical="center" wrapText="1"/>
    </xf>
    <xf numFmtId="0" fontId="30" fillId="15" borderId="25" xfId="0" applyFont="1" applyFill="1" applyBorder="1" applyAlignment="1">
      <alignment vertical="center" wrapText="1"/>
    </xf>
    <xf numFmtId="16" fontId="22" fillId="11" borderId="3" xfId="0" applyNumberFormat="1" applyFont="1" applyFill="1" applyBorder="1" applyAlignment="1" applyProtection="1">
      <alignment horizontal="center" vertical="center" wrapText="1"/>
    </xf>
    <xf numFmtId="16" fontId="22" fillId="11" borderId="4" xfId="0" applyNumberFormat="1" applyFont="1" applyFill="1" applyBorder="1" applyAlignment="1" applyProtection="1">
      <alignment horizontal="center" vertical="center" wrapText="1"/>
    </xf>
    <xf numFmtId="16" fontId="22" fillId="11" borderId="5" xfId="0" applyNumberFormat="1" applyFont="1" applyFill="1" applyBorder="1" applyAlignment="1" applyProtection="1">
      <alignment horizontal="center" vertical="center" wrapText="1"/>
    </xf>
    <xf numFmtId="0" fontId="32" fillId="17" borderId="3" xfId="0" applyFont="1" applyFill="1" applyBorder="1" applyAlignment="1">
      <alignment horizontal="center"/>
    </xf>
    <xf numFmtId="0" fontId="32" fillId="17" borderId="5" xfId="0" applyFont="1" applyFill="1" applyBorder="1" applyAlignment="1">
      <alignment horizontal="center"/>
    </xf>
    <xf numFmtId="0" fontId="30" fillId="15" borderId="26" xfId="0" applyFont="1" applyFill="1" applyBorder="1" applyAlignment="1">
      <alignment vertical="center" wrapText="1"/>
    </xf>
  </cellXfs>
  <cellStyles count="22">
    <cellStyle name="Bad" xfId="20" builtinId="27"/>
    <cellStyle name="Good" xfId="19" builtinId="26"/>
    <cellStyle name="H1" xfId="6"/>
    <cellStyle name="H2" xfId="7"/>
    <cellStyle name="Hyperlink" xfId="3" builtinId="8"/>
    <cellStyle name="IndentedPlain" xfId="8"/>
    <cellStyle name="IndentedPlain 2" xfId="9"/>
    <cellStyle name="Neutral" xfId="21" builtinId="28"/>
    <cellStyle name="Normal" xfId="0" builtinId="0"/>
    <cellStyle name="Normal 2" xfId="10"/>
    <cellStyle name="Normal 3" xfId="11"/>
    <cellStyle name="Normal 3 2" xfId="12"/>
    <cellStyle name="Normal 4" xfId="2"/>
    <cellStyle name="Normal 5" xfId="13"/>
    <cellStyle name="Normal 6" xfId="14"/>
    <cellStyle name="Normal_TemplateDownload" xfId="4"/>
    <cellStyle name="Note 2" xfId="15"/>
    <cellStyle name="Percent" xfId="1" builtinId="5"/>
    <cellStyle name="Percent 2" xfId="16"/>
    <cellStyle name="Percent 3" xfId="5"/>
    <cellStyle name="Plain" xfId="17"/>
    <cellStyle name="Plain 2" xfId="18"/>
  </cellStyles>
  <dxfs count="6">
    <dxf>
      <fill>
        <patternFill>
          <bgColor theme="5" tint="0.39994506668294322"/>
        </patternFill>
      </fill>
    </dxf>
    <dxf>
      <font>
        <color rgb="FF9C0006"/>
      </font>
      <fill>
        <patternFill>
          <bgColor rgb="FFFFC7CE"/>
        </patternFill>
      </fill>
    </dxf>
    <dxf>
      <font>
        <color auto="1"/>
      </font>
      <fill>
        <patternFill>
          <bgColor theme="9" tint="-0.24994659260841701"/>
        </patternFill>
      </fill>
    </dxf>
    <dxf>
      <font>
        <color rgb="FF9C0006"/>
      </font>
      <fill>
        <patternFill>
          <bgColor rgb="FFFFC7CE"/>
        </patternFill>
      </fill>
    </dxf>
    <dxf>
      <font>
        <color auto="1"/>
      </font>
      <fill>
        <patternFill>
          <bgColor theme="9" tint="-0.24994659260841701"/>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AF61"/>
  <sheetViews>
    <sheetView showGridLines="0" topLeftCell="C1" zoomScale="70" zoomScaleNormal="70" workbookViewId="0"/>
  </sheetViews>
  <sheetFormatPr defaultRowHeight="15" x14ac:dyDescent="0.25"/>
  <cols>
    <col min="1" max="2" width="0" hidden="1" customWidth="1"/>
    <col min="3" max="3" width="2.5703125" customWidth="1"/>
    <col min="4" max="4" width="15" customWidth="1"/>
    <col min="5" max="5" width="38.7109375" bestFit="1" customWidth="1"/>
    <col min="6" max="6" width="26.85546875" customWidth="1"/>
    <col min="7" max="8" width="33.85546875" bestFit="1" customWidth="1"/>
    <col min="9" max="9" width="15.85546875" bestFit="1" customWidth="1"/>
    <col min="10" max="10" width="13.42578125" bestFit="1" customWidth="1"/>
    <col min="11" max="11" width="15.85546875" bestFit="1" customWidth="1"/>
    <col min="12" max="12" width="13.42578125" bestFit="1" customWidth="1"/>
    <col min="13" max="13" width="15.85546875" bestFit="1" customWidth="1"/>
    <col min="14" max="14" width="13.42578125" bestFit="1" customWidth="1"/>
    <col min="15" max="15" width="15.85546875" bestFit="1" customWidth="1"/>
    <col min="16" max="16" width="13.42578125" bestFit="1" customWidth="1"/>
    <col min="17" max="20" width="7.85546875" customWidth="1"/>
    <col min="21" max="21" width="18.5703125" customWidth="1"/>
    <col min="22" max="27" width="13" customWidth="1"/>
    <col min="28" max="30" width="13" style="20" customWidth="1"/>
    <col min="31" max="32" width="13" customWidth="1"/>
  </cols>
  <sheetData>
    <row r="1" spans="4:32" x14ac:dyDescent="0.25">
      <c r="AB1"/>
      <c r="AC1"/>
      <c r="AD1"/>
    </row>
    <row r="2" spans="4:32" ht="50.25" customHeight="1" x14ac:dyDescent="0.25">
      <c r="D2" s="80" t="s">
        <v>0</v>
      </c>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row>
    <row r="3" spans="4:32" ht="31.5" customHeight="1" x14ac:dyDescent="0.25">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row>
    <row r="4" spans="4:32" x14ac:dyDescent="0.25">
      <c r="AB4"/>
      <c r="AC4"/>
      <c r="AD4"/>
    </row>
    <row r="5" spans="4:32" x14ac:dyDescent="0.25">
      <c r="D5" s="1" t="s">
        <v>1</v>
      </c>
      <c r="E5" s="2" t="s">
        <v>2</v>
      </c>
      <c r="F5" s="81" t="s">
        <v>3</v>
      </c>
      <c r="G5" s="81"/>
      <c r="H5" s="81"/>
      <c r="I5" s="81"/>
      <c r="J5" s="81"/>
      <c r="AB5"/>
      <c r="AC5"/>
      <c r="AD5"/>
    </row>
    <row r="6" spans="4:32" x14ac:dyDescent="0.25">
      <c r="AB6"/>
      <c r="AC6"/>
      <c r="AD6"/>
    </row>
    <row r="7" spans="4:32" ht="15.75" x14ac:dyDescent="0.25">
      <c r="F7" s="82" t="s">
        <v>4</v>
      </c>
      <c r="G7" s="82"/>
      <c r="H7" s="82"/>
      <c r="I7" s="82"/>
      <c r="J7" s="82"/>
      <c r="K7" s="82"/>
      <c r="L7" s="82"/>
      <c r="M7" s="82"/>
      <c r="N7" s="82"/>
      <c r="AB7"/>
      <c r="AC7"/>
      <c r="AD7"/>
    </row>
    <row r="8" spans="4:32" ht="16.5" thickBot="1" x14ac:dyDescent="0.3">
      <c r="F8" s="83" t="s">
        <v>5</v>
      </c>
      <c r="G8" s="83"/>
      <c r="H8" s="83"/>
      <c r="I8" s="83"/>
      <c r="J8" s="83"/>
      <c r="K8" s="83"/>
      <c r="L8" s="83"/>
      <c r="M8" s="83"/>
      <c r="N8" s="83"/>
      <c r="AB8"/>
      <c r="AC8"/>
      <c r="AD8"/>
    </row>
    <row r="9" spans="4:32" ht="88.5" customHeight="1" thickBot="1" x14ac:dyDescent="0.3">
      <c r="F9" s="84" t="s">
        <v>6</v>
      </c>
      <c r="G9" s="85"/>
      <c r="H9" s="85"/>
      <c r="I9" s="85"/>
      <c r="J9" s="85"/>
      <c r="K9" s="85"/>
      <c r="L9" s="85"/>
      <c r="M9" s="85"/>
      <c r="N9" s="86"/>
      <c r="AB9"/>
      <c r="AC9"/>
      <c r="AD9"/>
    </row>
    <row r="10" spans="4:32" ht="18.75" x14ac:dyDescent="0.25">
      <c r="D10" s="87"/>
      <c r="E10" s="87"/>
      <c r="F10" s="3"/>
      <c r="G10" s="4"/>
      <c r="H10" s="4"/>
      <c r="I10" s="5"/>
      <c r="J10" s="5"/>
      <c r="K10" s="5"/>
      <c r="L10" s="5"/>
      <c r="M10" s="5"/>
      <c r="N10" s="5"/>
      <c r="O10" s="5"/>
      <c r="P10" s="5"/>
      <c r="Q10" s="5"/>
      <c r="R10" s="5"/>
      <c r="S10" s="5"/>
      <c r="T10" s="5"/>
      <c r="U10" s="5"/>
      <c r="V10" s="5"/>
      <c r="W10" s="5"/>
      <c r="X10" s="5"/>
      <c r="Y10" s="5"/>
      <c r="Z10" s="5"/>
      <c r="AA10" s="6"/>
      <c r="AB10" s="7"/>
      <c r="AC10" s="7"/>
      <c r="AD10" s="7"/>
      <c r="AE10" s="7"/>
      <c r="AF10" s="7"/>
    </row>
    <row r="11" spans="4:32" ht="45" x14ac:dyDescent="0.25">
      <c r="D11" s="76"/>
      <c r="E11" s="76"/>
      <c r="F11" s="8" t="s">
        <v>7</v>
      </c>
      <c r="G11" s="7"/>
      <c r="H11" s="7"/>
      <c r="I11" s="77" t="s">
        <v>8</v>
      </c>
      <c r="J11" s="77"/>
      <c r="K11" s="77"/>
      <c r="L11" s="77"/>
      <c r="M11" s="77" t="s">
        <v>9</v>
      </c>
      <c r="N11" s="77"/>
      <c r="O11" s="77"/>
      <c r="P11" s="77"/>
      <c r="Q11" s="78" t="s">
        <v>10</v>
      </c>
      <c r="R11" s="79"/>
      <c r="S11" s="79"/>
      <c r="T11" s="67"/>
      <c r="U11" s="77" t="s">
        <v>11</v>
      </c>
      <c r="V11" s="77"/>
      <c r="W11" s="77"/>
      <c r="X11" s="77"/>
      <c r="Y11" s="77"/>
      <c r="Z11" s="77"/>
      <c r="AA11" s="66" t="s">
        <v>8</v>
      </c>
      <c r="AB11" s="69"/>
      <c r="AC11" s="66" t="s">
        <v>9</v>
      </c>
      <c r="AD11" s="69"/>
      <c r="AE11" s="70" t="s">
        <v>10</v>
      </c>
      <c r="AF11" s="67"/>
    </row>
    <row r="12" spans="4:32" ht="18.75" x14ac:dyDescent="0.25">
      <c r="D12" s="66" t="s">
        <v>12</v>
      </c>
      <c r="E12" s="71"/>
      <c r="F12" s="72" t="s">
        <v>13</v>
      </c>
      <c r="G12" s="74" t="s">
        <v>14</v>
      </c>
      <c r="H12" s="75"/>
      <c r="I12" s="65" t="s">
        <v>15</v>
      </c>
      <c r="J12" s="65"/>
      <c r="K12" s="65" t="s">
        <v>16</v>
      </c>
      <c r="L12" s="65"/>
      <c r="M12" s="65" t="s">
        <v>15</v>
      </c>
      <c r="N12" s="65"/>
      <c r="O12" s="65" t="s">
        <v>16</v>
      </c>
      <c r="P12" s="65"/>
      <c r="Q12" s="66" t="s">
        <v>17</v>
      </c>
      <c r="R12" s="67"/>
      <c r="S12" s="66" t="s">
        <v>18</v>
      </c>
      <c r="T12" s="67"/>
      <c r="U12" s="65" t="s">
        <v>19</v>
      </c>
      <c r="V12" s="62" t="s">
        <v>20</v>
      </c>
      <c r="W12" s="62" t="s">
        <v>16</v>
      </c>
      <c r="X12" s="62" t="s">
        <v>21</v>
      </c>
      <c r="Y12" s="62" t="s">
        <v>18</v>
      </c>
      <c r="Z12" s="62" t="s">
        <v>22</v>
      </c>
      <c r="AA12" s="65" t="s">
        <v>23</v>
      </c>
      <c r="AB12" s="65" t="s">
        <v>24</v>
      </c>
      <c r="AC12" s="65" t="s">
        <v>23</v>
      </c>
      <c r="AD12" s="65" t="s">
        <v>24</v>
      </c>
      <c r="AE12" s="62" t="s">
        <v>25</v>
      </c>
      <c r="AF12" s="62" t="s">
        <v>26</v>
      </c>
    </row>
    <row r="13" spans="4:32" ht="131.25" x14ac:dyDescent="0.25">
      <c r="D13" s="9" t="s">
        <v>27</v>
      </c>
      <c r="E13" s="10" t="s">
        <v>28</v>
      </c>
      <c r="F13" s="73"/>
      <c r="G13" s="11" t="s">
        <v>29</v>
      </c>
      <c r="H13" s="11" t="s">
        <v>30</v>
      </c>
      <c r="I13" s="12" t="s">
        <v>31</v>
      </c>
      <c r="J13" s="12" t="s">
        <v>32</v>
      </c>
      <c r="K13" s="12" t="s">
        <v>31</v>
      </c>
      <c r="L13" s="12" t="s">
        <v>32</v>
      </c>
      <c r="M13" s="12" t="s">
        <v>31</v>
      </c>
      <c r="N13" s="12" t="s">
        <v>32</v>
      </c>
      <c r="O13" s="12" t="s">
        <v>31</v>
      </c>
      <c r="P13" s="12" t="s">
        <v>32</v>
      </c>
      <c r="Q13" s="12" t="s">
        <v>31</v>
      </c>
      <c r="R13" s="12" t="s">
        <v>32</v>
      </c>
      <c r="S13" s="12" t="s">
        <v>31</v>
      </c>
      <c r="T13" s="12" t="s">
        <v>32</v>
      </c>
      <c r="U13" s="62"/>
      <c r="V13" s="64"/>
      <c r="W13" s="64"/>
      <c r="X13" s="68"/>
      <c r="Y13" s="64"/>
      <c r="Z13" s="64"/>
      <c r="AA13" s="62"/>
      <c r="AB13" s="62"/>
      <c r="AC13" s="62"/>
      <c r="AD13" s="62"/>
      <c r="AE13" s="63"/>
      <c r="AF13" s="63"/>
    </row>
    <row r="14" spans="4:32" x14ac:dyDescent="0.25">
      <c r="D14" s="13"/>
      <c r="E14" s="14" t="s">
        <v>33</v>
      </c>
      <c r="F14" s="14" t="s">
        <v>34</v>
      </c>
      <c r="G14" s="14" t="s">
        <v>35</v>
      </c>
      <c r="H14" s="14"/>
      <c r="I14" s="15">
        <v>1066.4000000000001</v>
      </c>
      <c r="J14" s="15">
        <v>1025.8666666666666</v>
      </c>
      <c r="K14" s="15">
        <v>196</v>
      </c>
      <c r="L14" s="15">
        <v>171.5</v>
      </c>
      <c r="M14" s="15">
        <v>922.5</v>
      </c>
      <c r="N14" s="15">
        <v>922.25</v>
      </c>
      <c r="O14" s="15">
        <v>0</v>
      </c>
      <c r="P14" s="15">
        <v>11</v>
      </c>
      <c r="Q14" s="13"/>
      <c r="R14" s="13"/>
      <c r="S14" s="13"/>
      <c r="T14" s="13"/>
      <c r="U14" s="16">
        <v>192</v>
      </c>
      <c r="V14" s="17">
        <f>(J14+N14)/U14</f>
        <v>10.146440972222221</v>
      </c>
      <c r="W14" s="17">
        <f>(L14+P14)/U14</f>
        <v>0.95052083333333337</v>
      </c>
      <c r="X14" s="13"/>
      <c r="Y14" s="13"/>
      <c r="Z14" s="17">
        <f>(J14+L14+N14+P14)/U14</f>
        <v>11.096961805555557</v>
      </c>
      <c r="AA14" s="18">
        <f>IFERROR(J14/I14,"-")</f>
        <v>0.96199049762440592</v>
      </c>
      <c r="AB14" s="18">
        <f>IFERROR(L14/K14,"-")</f>
        <v>0.875</v>
      </c>
      <c r="AC14" s="18">
        <f>IFERROR(N14/M14,"-")</f>
        <v>0.99972899728997289</v>
      </c>
      <c r="AD14" s="18" t="str">
        <f>IFERROR(P14/O14,"-")</f>
        <v>-</v>
      </c>
      <c r="AE14" s="13"/>
      <c r="AF14" s="13"/>
    </row>
    <row r="15" spans="4:32" x14ac:dyDescent="0.25">
      <c r="D15" s="13"/>
      <c r="E15" s="14" t="s">
        <v>33</v>
      </c>
      <c r="F15" s="14" t="s">
        <v>36</v>
      </c>
      <c r="G15" s="14" t="s">
        <v>37</v>
      </c>
      <c r="H15" s="14"/>
      <c r="I15" s="15">
        <v>1750.3</v>
      </c>
      <c r="J15" s="15">
        <v>1444.75</v>
      </c>
      <c r="K15" s="15">
        <v>706</v>
      </c>
      <c r="L15" s="15">
        <v>848.83333333333337</v>
      </c>
      <c r="M15" s="15">
        <v>924</v>
      </c>
      <c r="N15" s="15">
        <v>916</v>
      </c>
      <c r="O15" s="15">
        <v>616</v>
      </c>
      <c r="P15" s="15">
        <v>636.5</v>
      </c>
      <c r="Q15" s="13"/>
      <c r="R15" s="13"/>
      <c r="S15" s="13"/>
      <c r="T15" s="13"/>
      <c r="U15" s="16">
        <v>636</v>
      </c>
      <c r="V15" s="17">
        <f t="shared" ref="V15:V61" si="0">(J15+N15)/U15</f>
        <v>3.71187106918239</v>
      </c>
      <c r="W15" s="17">
        <f t="shared" ref="W15:W61" si="1">(L15+P15)/U15</f>
        <v>2.3354297693920336</v>
      </c>
      <c r="X15" s="13"/>
      <c r="Y15" s="13"/>
      <c r="Z15" s="17">
        <f t="shared" ref="Z15:Z61" si="2">(J15+L15+N15+P15)/U15</f>
        <v>6.047300838574424</v>
      </c>
      <c r="AA15" s="18">
        <f t="shared" ref="AA15:AA61" si="3">IFERROR(J15/I15,"-")</f>
        <v>0.82542992629834888</v>
      </c>
      <c r="AB15" s="18">
        <f t="shared" ref="AB15:AB61" si="4">IFERROR(L15/K15,"-")</f>
        <v>1.2023135033050047</v>
      </c>
      <c r="AC15" s="18">
        <f t="shared" ref="AC15:AC61" si="5">IFERROR(N15/M15,"-")</f>
        <v>0.9913419913419913</v>
      </c>
      <c r="AD15" s="18">
        <f t="shared" ref="AD15:AD61" si="6">IFERROR(P15/O15,"-")</f>
        <v>1.0332792207792207</v>
      </c>
      <c r="AE15" s="13"/>
      <c r="AF15" s="13"/>
    </row>
    <row r="16" spans="4:32" x14ac:dyDescent="0.25">
      <c r="D16" s="13"/>
      <c r="E16" s="14" t="s">
        <v>33</v>
      </c>
      <c r="F16" s="14" t="s">
        <v>38</v>
      </c>
      <c r="G16" s="14" t="s">
        <v>37</v>
      </c>
      <c r="H16" s="14" t="s">
        <v>39</v>
      </c>
      <c r="I16" s="15">
        <v>1237</v>
      </c>
      <c r="J16" s="15">
        <v>1211.25</v>
      </c>
      <c r="K16" s="15">
        <v>1251.5</v>
      </c>
      <c r="L16" s="15">
        <v>1394.4833333333333</v>
      </c>
      <c r="M16" s="15">
        <v>924</v>
      </c>
      <c r="N16" s="15">
        <v>865</v>
      </c>
      <c r="O16" s="15">
        <v>616</v>
      </c>
      <c r="P16" s="15">
        <v>585.75</v>
      </c>
      <c r="Q16" s="13"/>
      <c r="R16" s="13"/>
      <c r="S16" s="13"/>
      <c r="T16" s="13"/>
      <c r="U16" s="16">
        <v>714</v>
      </c>
      <c r="V16" s="17">
        <f t="shared" si="0"/>
        <v>2.9079131652661063</v>
      </c>
      <c r="W16" s="17">
        <f t="shared" si="1"/>
        <v>2.7734360410830998</v>
      </c>
      <c r="X16" s="13"/>
      <c r="Y16" s="13"/>
      <c r="Z16" s="17">
        <f t="shared" si="2"/>
        <v>5.681349206349207</v>
      </c>
      <c r="AA16" s="18">
        <f t="shared" si="3"/>
        <v>0.97918350848827806</v>
      </c>
      <c r="AB16" s="18">
        <f t="shared" si="4"/>
        <v>1.1142495671860435</v>
      </c>
      <c r="AC16" s="18">
        <f t="shared" si="5"/>
        <v>0.93614718614718617</v>
      </c>
      <c r="AD16" s="18">
        <f t="shared" si="6"/>
        <v>0.9508928571428571</v>
      </c>
      <c r="AE16" s="13"/>
      <c r="AF16" s="13"/>
    </row>
    <row r="17" spans="4:32" x14ac:dyDescent="0.25">
      <c r="D17" s="13"/>
      <c r="E17" s="14" t="s">
        <v>33</v>
      </c>
      <c r="F17" s="14" t="s">
        <v>40</v>
      </c>
      <c r="G17" s="14" t="s">
        <v>41</v>
      </c>
      <c r="H17" s="14" t="s">
        <v>42</v>
      </c>
      <c r="I17" s="15">
        <v>1055.25</v>
      </c>
      <c r="J17" s="15">
        <v>1002.5</v>
      </c>
      <c r="K17" s="15">
        <v>877.48333333333335</v>
      </c>
      <c r="L17" s="15">
        <v>1062.7833333333333</v>
      </c>
      <c r="M17" s="15">
        <v>616</v>
      </c>
      <c r="N17" s="15">
        <v>647.25</v>
      </c>
      <c r="O17" s="15">
        <v>616</v>
      </c>
      <c r="P17" s="15">
        <v>704.5</v>
      </c>
      <c r="Q17" s="13"/>
      <c r="R17" s="13"/>
      <c r="S17" s="13"/>
      <c r="T17" s="13"/>
      <c r="U17" s="16">
        <v>241</v>
      </c>
      <c r="V17" s="17">
        <f t="shared" si="0"/>
        <v>6.8454356846473026</v>
      </c>
      <c r="W17" s="17">
        <f t="shared" si="1"/>
        <v>7.333125864453665</v>
      </c>
      <c r="X17" s="13"/>
      <c r="Y17" s="13"/>
      <c r="Z17" s="17">
        <f t="shared" si="2"/>
        <v>14.178561549100968</v>
      </c>
      <c r="AA17" s="18">
        <f t="shared" si="3"/>
        <v>0.95001184553423357</v>
      </c>
      <c r="AB17" s="18">
        <f t="shared" si="4"/>
        <v>1.2111721020342265</v>
      </c>
      <c r="AC17" s="18">
        <f t="shared" si="5"/>
        <v>1.0507305194805194</v>
      </c>
      <c r="AD17" s="18">
        <f t="shared" si="6"/>
        <v>1.1436688311688312</v>
      </c>
      <c r="AE17" s="13"/>
      <c r="AF17" s="13"/>
    </row>
    <row r="18" spans="4:32" x14ac:dyDescent="0.25">
      <c r="D18" s="13"/>
      <c r="E18" s="14" t="s">
        <v>33</v>
      </c>
      <c r="F18" s="14" t="s">
        <v>43</v>
      </c>
      <c r="G18" s="14" t="s">
        <v>37</v>
      </c>
      <c r="H18" s="14" t="s">
        <v>44</v>
      </c>
      <c r="I18" s="15">
        <v>1064.5</v>
      </c>
      <c r="J18" s="15">
        <v>775.5</v>
      </c>
      <c r="K18" s="15">
        <v>680</v>
      </c>
      <c r="L18" s="15">
        <v>562.51666666666665</v>
      </c>
      <c r="M18" s="15">
        <v>616</v>
      </c>
      <c r="N18" s="15">
        <v>605</v>
      </c>
      <c r="O18" s="15">
        <v>614.5</v>
      </c>
      <c r="P18" s="15">
        <v>265.41666666666669</v>
      </c>
      <c r="Q18" s="13"/>
      <c r="R18" s="13"/>
      <c r="S18" s="13"/>
      <c r="T18" s="13"/>
      <c r="U18" s="16">
        <v>526</v>
      </c>
      <c r="V18" s="17">
        <f t="shared" si="0"/>
        <v>2.6245247148288975</v>
      </c>
      <c r="W18" s="17">
        <f t="shared" si="1"/>
        <v>1.5740177439797214</v>
      </c>
      <c r="X18" s="13"/>
      <c r="Y18" s="13"/>
      <c r="Z18" s="17">
        <f t="shared" si="2"/>
        <v>4.1985424588086184</v>
      </c>
      <c r="AA18" s="18">
        <f t="shared" si="3"/>
        <v>0.72851103804603101</v>
      </c>
      <c r="AB18" s="18">
        <f t="shared" si="4"/>
        <v>0.82723039215686267</v>
      </c>
      <c r="AC18" s="18">
        <f t="shared" si="5"/>
        <v>0.9821428571428571</v>
      </c>
      <c r="AD18" s="18">
        <f t="shared" si="6"/>
        <v>0.43192297260645512</v>
      </c>
      <c r="AE18" s="13"/>
      <c r="AF18" s="13"/>
    </row>
    <row r="19" spans="4:32" x14ac:dyDescent="0.25">
      <c r="D19" s="13"/>
      <c r="E19" s="14" t="s">
        <v>45</v>
      </c>
      <c r="F19" s="14" t="s">
        <v>46</v>
      </c>
      <c r="G19" s="14" t="s">
        <v>47</v>
      </c>
      <c r="H19" s="14"/>
      <c r="I19" s="15">
        <v>1110</v>
      </c>
      <c r="J19" s="15">
        <v>874.58333333333326</v>
      </c>
      <c r="K19" s="15">
        <v>727</v>
      </c>
      <c r="L19" s="15">
        <v>898.25</v>
      </c>
      <c r="M19" s="15">
        <v>616</v>
      </c>
      <c r="N19" s="15">
        <v>616</v>
      </c>
      <c r="O19" s="15">
        <v>616</v>
      </c>
      <c r="P19" s="15">
        <v>913.66666666666674</v>
      </c>
      <c r="Q19" s="13"/>
      <c r="R19" s="13"/>
      <c r="S19" s="13"/>
      <c r="T19" s="13"/>
      <c r="U19" s="16">
        <v>495</v>
      </c>
      <c r="V19" s="17">
        <f t="shared" si="0"/>
        <v>3.0112794612794613</v>
      </c>
      <c r="W19" s="17">
        <f t="shared" si="1"/>
        <v>3.6604377104377104</v>
      </c>
      <c r="X19" s="13"/>
      <c r="Y19" s="13"/>
      <c r="Z19" s="17">
        <f t="shared" si="2"/>
        <v>6.6717171717171722</v>
      </c>
      <c r="AA19" s="18">
        <f t="shared" si="3"/>
        <v>0.78791291291291288</v>
      </c>
      <c r="AB19" s="18">
        <f t="shared" si="4"/>
        <v>1.2355570839064649</v>
      </c>
      <c r="AC19" s="18">
        <f t="shared" si="5"/>
        <v>1</v>
      </c>
      <c r="AD19" s="18">
        <f t="shared" si="6"/>
        <v>1.4832251082251084</v>
      </c>
      <c r="AE19" s="13"/>
      <c r="AF19" s="13"/>
    </row>
    <row r="20" spans="4:32" x14ac:dyDescent="0.25">
      <c r="D20" s="13"/>
      <c r="E20" s="14" t="s">
        <v>45</v>
      </c>
      <c r="F20" s="14" t="s">
        <v>48</v>
      </c>
      <c r="G20" s="14" t="s">
        <v>49</v>
      </c>
      <c r="H20" s="14"/>
      <c r="I20" s="15">
        <v>1182.5</v>
      </c>
      <c r="J20" s="15">
        <v>1162.25</v>
      </c>
      <c r="K20" s="15">
        <v>700.5</v>
      </c>
      <c r="L20" s="15">
        <v>696</v>
      </c>
      <c r="M20" s="15">
        <v>616</v>
      </c>
      <c r="N20" s="15">
        <v>624</v>
      </c>
      <c r="O20" s="15">
        <v>616</v>
      </c>
      <c r="P20" s="15">
        <v>576</v>
      </c>
      <c r="Q20" s="13"/>
      <c r="R20" s="13"/>
      <c r="S20" s="13"/>
      <c r="T20" s="13"/>
      <c r="U20" s="16">
        <v>142</v>
      </c>
      <c r="V20" s="17">
        <f t="shared" si="0"/>
        <v>12.579225352112676</v>
      </c>
      <c r="W20" s="17">
        <f t="shared" si="1"/>
        <v>8.9577464788732399</v>
      </c>
      <c r="X20" s="13"/>
      <c r="Y20" s="13"/>
      <c r="Z20" s="17">
        <f t="shared" si="2"/>
        <v>21.536971830985916</v>
      </c>
      <c r="AA20" s="18">
        <f t="shared" si="3"/>
        <v>0.98287526427061311</v>
      </c>
      <c r="AB20" s="18">
        <f t="shared" si="4"/>
        <v>0.99357601713062094</v>
      </c>
      <c r="AC20" s="18">
        <f t="shared" si="5"/>
        <v>1.0129870129870129</v>
      </c>
      <c r="AD20" s="18">
        <f t="shared" si="6"/>
        <v>0.93506493506493504</v>
      </c>
      <c r="AE20" s="13"/>
      <c r="AF20" s="13"/>
    </row>
    <row r="21" spans="4:32" x14ac:dyDescent="0.25">
      <c r="D21" s="13"/>
      <c r="E21" s="14" t="s">
        <v>45</v>
      </c>
      <c r="F21" s="14" t="s">
        <v>50</v>
      </c>
      <c r="G21" s="14" t="s">
        <v>51</v>
      </c>
      <c r="H21" s="14"/>
      <c r="I21" s="15">
        <v>1077</v>
      </c>
      <c r="J21" s="15">
        <v>1023.8</v>
      </c>
      <c r="K21" s="15">
        <v>448</v>
      </c>
      <c r="L21" s="15">
        <v>697.75</v>
      </c>
      <c r="M21" s="15">
        <v>616</v>
      </c>
      <c r="N21" s="15">
        <v>618</v>
      </c>
      <c r="O21" s="15">
        <v>302</v>
      </c>
      <c r="P21" s="15">
        <v>228.5</v>
      </c>
      <c r="Q21" s="13"/>
      <c r="R21" s="13"/>
      <c r="S21" s="13"/>
      <c r="T21" s="13"/>
      <c r="U21" s="16">
        <v>221</v>
      </c>
      <c r="V21" s="17">
        <f t="shared" si="0"/>
        <v>7.4289592760180989</v>
      </c>
      <c r="W21" s="17">
        <f t="shared" si="1"/>
        <v>4.1911764705882355</v>
      </c>
      <c r="X21" s="13"/>
      <c r="Y21" s="13"/>
      <c r="Z21" s="17">
        <f t="shared" si="2"/>
        <v>11.620135746606335</v>
      </c>
      <c r="AA21" s="18">
        <f t="shared" si="3"/>
        <v>0.95060352831940576</v>
      </c>
      <c r="AB21" s="18">
        <f t="shared" si="4"/>
        <v>1.5574776785714286</v>
      </c>
      <c r="AC21" s="18">
        <f t="shared" si="5"/>
        <v>1.0032467532467533</v>
      </c>
      <c r="AD21" s="18">
        <f t="shared" si="6"/>
        <v>0.75662251655629142</v>
      </c>
      <c r="AE21" s="13"/>
      <c r="AF21" s="13"/>
    </row>
    <row r="22" spans="4:32" x14ac:dyDescent="0.25">
      <c r="D22" s="13"/>
      <c r="E22" s="14" t="s">
        <v>45</v>
      </c>
      <c r="F22" s="14" t="s">
        <v>52</v>
      </c>
      <c r="G22" s="14" t="s">
        <v>53</v>
      </c>
      <c r="H22" s="14" t="s">
        <v>54</v>
      </c>
      <c r="I22" s="15">
        <v>1186</v>
      </c>
      <c r="J22" s="15">
        <v>1166.6666666666665</v>
      </c>
      <c r="K22" s="15">
        <v>867</v>
      </c>
      <c r="L22" s="15">
        <v>1052.5</v>
      </c>
      <c r="M22" s="15">
        <v>616.5</v>
      </c>
      <c r="N22" s="15">
        <v>600</v>
      </c>
      <c r="O22" s="15">
        <v>616</v>
      </c>
      <c r="P22" s="15">
        <v>716.5</v>
      </c>
      <c r="Q22" s="13"/>
      <c r="R22" s="13"/>
      <c r="S22" s="13"/>
      <c r="T22" s="13"/>
      <c r="U22" s="16">
        <v>562</v>
      </c>
      <c r="V22" s="17">
        <f t="shared" si="0"/>
        <v>3.1435349940688018</v>
      </c>
      <c r="W22" s="17">
        <f t="shared" si="1"/>
        <v>3.1476868327402134</v>
      </c>
      <c r="X22" s="13"/>
      <c r="Y22" s="13"/>
      <c r="Z22" s="17">
        <f t="shared" si="2"/>
        <v>6.2912218268090152</v>
      </c>
      <c r="AA22" s="18">
        <f t="shared" si="3"/>
        <v>0.98369870713884189</v>
      </c>
      <c r="AB22" s="18">
        <f t="shared" si="4"/>
        <v>1.2139561707035755</v>
      </c>
      <c r="AC22" s="18">
        <f t="shared" si="5"/>
        <v>0.97323600973236013</v>
      </c>
      <c r="AD22" s="18">
        <f t="shared" si="6"/>
        <v>1.1631493506493507</v>
      </c>
      <c r="AE22" s="13"/>
      <c r="AF22" s="13"/>
    </row>
    <row r="23" spans="4:32" x14ac:dyDescent="0.25">
      <c r="D23" s="13"/>
      <c r="E23" s="14" t="s">
        <v>45</v>
      </c>
      <c r="F23" s="14" t="s">
        <v>55</v>
      </c>
      <c r="G23" s="14" t="s">
        <v>56</v>
      </c>
      <c r="H23" s="14"/>
      <c r="I23" s="15">
        <v>1771.5</v>
      </c>
      <c r="J23" s="15">
        <v>1466.1666666666665</v>
      </c>
      <c r="K23" s="15">
        <v>1044.25</v>
      </c>
      <c r="L23" s="15">
        <v>1108.25</v>
      </c>
      <c r="M23" s="15">
        <v>924</v>
      </c>
      <c r="N23" s="15">
        <v>1172.5</v>
      </c>
      <c r="O23" s="15">
        <v>616</v>
      </c>
      <c r="P23" s="15">
        <v>599.5</v>
      </c>
      <c r="Q23" s="13"/>
      <c r="R23" s="13"/>
      <c r="S23" s="13"/>
      <c r="T23" s="13"/>
      <c r="U23" s="16">
        <v>755</v>
      </c>
      <c r="V23" s="17">
        <f t="shared" si="0"/>
        <v>3.494922737306843</v>
      </c>
      <c r="W23" s="17">
        <f t="shared" si="1"/>
        <v>2.2619205298013245</v>
      </c>
      <c r="X23" s="13"/>
      <c r="Y23" s="13"/>
      <c r="Z23" s="17">
        <f t="shared" si="2"/>
        <v>5.7568432671081666</v>
      </c>
      <c r="AA23" s="18">
        <f t="shared" si="3"/>
        <v>0.82764135854737031</v>
      </c>
      <c r="AB23" s="18">
        <f t="shared" si="4"/>
        <v>1.0612880057457506</v>
      </c>
      <c r="AC23" s="18">
        <f t="shared" si="5"/>
        <v>1.268939393939394</v>
      </c>
      <c r="AD23" s="18">
        <f t="shared" si="6"/>
        <v>0.9732142857142857</v>
      </c>
      <c r="AE23" s="13"/>
      <c r="AF23" s="13"/>
    </row>
    <row r="24" spans="4:32" x14ac:dyDescent="0.25">
      <c r="D24" s="13"/>
      <c r="E24" s="14" t="s">
        <v>45</v>
      </c>
      <c r="F24" s="14" t="s">
        <v>57</v>
      </c>
      <c r="G24" s="14" t="s">
        <v>53</v>
      </c>
      <c r="H24" s="14"/>
      <c r="I24" s="15">
        <v>1529.75</v>
      </c>
      <c r="J24" s="15">
        <v>1270.75</v>
      </c>
      <c r="K24" s="15">
        <v>868.5</v>
      </c>
      <c r="L24" s="15">
        <v>926.5</v>
      </c>
      <c r="M24" s="15">
        <v>1232</v>
      </c>
      <c r="N24" s="15">
        <v>1057.5</v>
      </c>
      <c r="O24" s="15">
        <v>308</v>
      </c>
      <c r="P24" s="15">
        <v>353</v>
      </c>
      <c r="Q24" s="13"/>
      <c r="R24" s="13"/>
      <c r="S24" s="13"/>
      <c r="T24" s="13"/>
      <c r="U24" s="16">
        <v>743</v>
      </c>
      <c r="V24" s="17">
        <f t="shared" si="0"/>
        <v>3.1335800807537013</v>
      </c>
      <c r="W24" s="17">
        <f t="shared" si="1"/>
        <v>1.7220726783310902</v>
      </c>
      <c r="X24" s="13"/>
      <c r="Y24" s="13"/>
      <c r="Z24" s="17">
        <f t="shared" si="2"/>
        <v>4.8556527590847915</v>
      </c>
      <c r="AA24" s="18">
        <f t="shared" si="3"/>
        <v>0.83069128942637682</v>
      </c>
      <c r="AB24" s="18">
        <f t="shared" si="4"/>
        <v>1.0667818077144502</v>
      </c>
      <c r="AC24" s="18">
        <f t="shared" si="5"/>
        <v>0.85836038961038963</v>
      </c>
      <c r="AD24" s="18">
        <f t="shared" si="6"/>
        <v>1.1461038961038961</v>
      </c>
      <c r="AE24" s="13"/>
      <c r="AF24" s="13"/>
    </row>
    <row r="25" spans="4:32" x14ac:dyDescent="0.25">
      <c r="D25" s="13"/>
      <c r="E25" s="14" t="s">
        <v>45</v>
      </c>
      <c r="F25" s="14" t="s">
        <v>58</v>
      </c>
      <c r="G25" s="14" t="s">
        <v>44</v>
      </c>
      <c r="H25" s="14"/>
      <c r="I25" s="15">
        <v>1052</v>
      </c>
      <c r="J25" s="15">
        <v>1333.5</v>
      </c>
      <c r="K25" s="15">
        <v>1236.5</v>
      </c>
      <c r="L25" s="15">
        <v>1264</v>
      </c>
      <c r="M25" s="15">
        <v>924</v>
      </c>
      <c r="N25" s="15">
        <v>926.5</v>
      </c>
      <c r="O25" s="15">
        <v>616</v>
      </c>
      <c r="P25" s="15">
        <v>852</v>
      </c>
      <c r="Q25" s="13"/>
      <c r="R25" s="13"/>
      <c r="S25" s="13"/>
      <c r="T25" s="13"/>
      <c r="U25" s="16">
        <v>781</v>
      </c>
      <c r="V25" s="17">
        <f t="shared" si="0"/>
        <v>2.8937259923175418</v>
      </c>
      <c r="W25" s="17">
        <f t="shared" si="1"/>
        <v>2.7093469910371319</v>
      </c>
      <c r="X25" s="13"/>
      <c r="Y25" s="13"/>
      <c r="Z25" s="17">
        <f t="shared" si="2"/>
        <v>5.6030729833546733</v>
      </c>
      <c r="AA25" s="18">
        <f t="shared" si="3"/>
        <v>1.2675855513307985</v>
      </c>
      <c r="AB25" s="18">
        <f t="shared" si="4"/>
        <v>1.0222401940962393</v>
      </c>
      <c r="AC25" s="18">
        <f t="shared" si="5"/>
        <v>1.0027056277056277</v>
      </c>
      <c r="AD25" s="18">
        <f t="shared" si="6"/>
        <v>1.3831168831168832</v>
      </c>
      <c r="AE25" s="13"/>
      <c r="AF25" s="13"/>
    </row>
    <row r="26" spans="4:32" x14ac:dyDescent="0.25">
      <c r="D26" s="13"/>
      <c r="E26" s="14" t="s">
        <v>45</v>
      </c>
      <c r="F26" s="14" t="s">
        <v>59</v>
      </c>
      <c r="G26" s="14" t="s">
        <v>37</v>
      </c>
      <c r="H26" s="14"/>
      <c r="I26" s="15">
        <v>1142.5</v>
      </c>
      <c r="J26" s="15">
        <v>1016.0833333333333</v>
      </c>
      <c r="K26" s="15">
        <v>1001</v>
      </c>
      <c r="L26" s="15">
        <v>1083.6666666666667</v>
      </c>
      <c r="M26" s="15">
        <v>756</v>
      </c>
      <c r="N26" s="15">
        <v>715.5</v>
      </c>
      <c r="O26" s="15">
        <v>616</v>
      </c>
      <c r="P26" s="15">
        <v>614.5</v>
      </c>
      <c r="Q26" s="13"/>
      <c r="R26" s="13"/>
      <c r="S26" s="13"/>
      <c r="T26" s="13"/>
      <c r="U26" s="16">
        <v>544</v>
      </c>
      <c r="V26" s="17">
        <f t="shared" si="0"/>
        <v>3.1830575980392157</v>
      </c>
      <c r="W26" s="17">
        <f t="shared" si="1"/>
        <v>3.1216299019607843</v>
      </c>
      <c r="X26" s="13"/>
      <c r="Y26" s="13"/>
      <c r="Z26" s="17">
        <f t="shared" si="2"/>
        <v>6.3046875</v>
      </c>
      <c r="AA26" s="18">
        <f t="shared" si="3"/>
        <v>0.88935083880379273</v>
      </c>
      <c r="AB26" s="18">
        <f t="shared" si="4"/>
        <v>1.0825840825840827</v>
      </c>
      <c r="AC26" s="18">
        <f t="shared" si="5"/>
        <v>0.9464285714285714</v>
      </c>
      <c r="AD26" s="18">
        <f t="shared" si="6"/>
        <v>0.99756493506493504</v>
      </c>
      <c r="AE26" s="13"/>
      <c r="AF26" s="13"/>
    </row>
    <row r="27" spans="4:32" x14ac:dyDescent="0.25">
      <c r="D27" s="13"/>
      <c r="E27" s="14" t="s">
        <v>45</v>
      </c>
      <c r="F27" s="14" t="s">
        <v>60</v>
      </c>
      <c r="G27" s="14" t="s">
        <v>41</v>
      </c>
      <c r="H27" s="14"/>
      <c r="I27" s="15">
        <v>1497</v>
      </c>
      <c r="J27" s="15">
        <v>1323.75</v>
      </c>
      <c r="K27" s="15">
        <v>869</v>
      </c>
      <c r="L27" s="15">
        <v>930.75</v>
      </c>
      <c r="M27" s="15">
        <v>924</v>
      </c>
      <c r="N27" s="15">
        <v>935.83333333333326</v>
      </c>
      <c r="O27" s="15">
        <v>616</v>
      </c>
      <c r="P27" s="15">
        <v>626</v>
      </c>
      <c r="Q27" s="13"/>
      <c r="R27" s="13"/>
      <c r="S27" s="13"/>
      <c r="T27" s="13"/>
      <c r="U27" s="16">
        <v>762</v>
      </c>
      <c r="V27" s="17">
        <f t="shared" si="0"/>
        <v>2.9653324584426941</v>
      </c>
      <c r="W27" s="17">
        <f t="shared" si="1"/>
        <v>2.0429790026246719</v>
      </c>
      <c r="X27" s="13"/>
      <c r="Y27" s="13"/>
      <c r="Z27" s="17">
        <f t="shared" si="2"/>
        <v>5.0083114610673665</v>
      </c>
      <c r="AA27" s="18">
        <f t="shared" si="3"/>
        <v>0.88426853707414832</v>
      </c>
      <c r="AB27" s="18">
        <f t="shared" si="4"/>
        <v>1.0710586881472957</v>
      </c>
      <c r="AC27" s="18">
        <f t="shared" si="5"/>
        <v>1.0128066378066378</v>
      </c>
      <c r="AD27" s="18">
        <f t="shared" si="6"/>
        <v>1.0162337662337662</v>
      </c>
      <c r="AE27" s="13"/>
      <c r="AF27" s="13"/>
    </row>
    <row r="28" spans="4:32" x14ac:dyDescent="0.25">
      <c r="D28" s="13"/>
      <c r="E28" s="14" t="s">
        <v>45</v>
      </c>
      <c r="F28" s="14" t="s">
        <v>61</v>
      </c>
      <c r="G28" s="14" t="s">
        <v>41</v>
      </c>
      <c r="H28" s="14"/>
      <c r="I28" s="15">
        <v>1488</v>
      </c>
      <c r="J28" s="15">
        <v>1411</v>
      </c>
      <c r="K28" s="15">
        <v>1018</v>
      </c>
      <c r="L28" s="15">
        <v>1016</v>
      </c>
      <c r="M28" s="15">
        <v>1232</v>
      </c>
      <c r="N28" s="15">
        <v>1258.75</v>
      </c>
      <c r="O28" s="15">
        <v>923</v>
      </c>
      <c r="P28" s="15">
        <v>755.5</v>
      </c>
      <c r="Q28" s="13"/>
      <c r="R28" s="13"/>
      <c r="S28" s="13"/>
      <c r="T28" s="13"/>
      <c r="U28" s="16">
        <v>584</v>
      </c>
      <c r="V28" s="17">
        <f t="shared" si="0"/>
        <v>4.571489726027397</v>
      </c>
      <c r="W28" s="17">
        <f t="shared" si="1"/>
        <v>3.033390410958904</v>
      </c>
      <c r="X28" s="13"/>
      <c r="Y28" s="13"/>
      <c r="Z28" s="17">
        <f t="shared" si="2"/>
        <v>7.6048801369863011</v>
      </c>
      <c r="AA28" s="18">
        <f t="shared" si="3"/>
        <v>0.948252688172043</v>
      </c>
      <c r="AB28" s="18">
        <f t="shared" si="4"/>
        <v>0.99803536345776034</v>
      </c>
      <c r="AC28" s="18">
        <f t="shared" si="5"/>
        <v>1.0217126623376624</v>
      </c>
      <c r="AD28" s="18">
        <f t="shared" si="6"/>
        <v>0.81852654387865653</v>
      </c>
      <c r="AE28" s="13"/>
      <c r="AF28" s="13"/>
    </row>
    <row r="29" spans="4:32" x14ac:dyDescent="0.25">
      <c r="D29" s="13"/>
      <c r="E29" s="14" t="s">
        <v>45</v>
      </c>
      <c r="F29" s="14" t="s">
        <v>62</v>
      </c>
      <c r="G29" s="14" t="s">
        <v>35</v>
      </c>
      <c r="H29" s="14"/>
      <c r="I29" s="15">
        <v>4172.5</v>
      </c>
      <c r="J29" s="15">
        <v>3515.5</v>
      </c>
      <c r="K29" s="15">
        <v>652.5</v>
      </c>
      <c r="L29" s="15">
        <v>295.5</v>
      </c>
      <c r="M29" s="15">
        <v>4179.75</v>
      </c>
      <c r="N29" s="15">
        <v>3468.2500000000005</v>
      </c>
      <c r="O29" s="15">
        <v>321.98333333333329</v>
      </c>
      <c r="P29" s="15">
        <v>161</v>
      </c>
      <c r="Q29" s="13"/>
      <c r="R29" s="13"/>
      <c r="S29" s="13"/>
      <c r="T29" s="13"/>
      <c r="U29" s="16">
        <v>278</v>
      </c>
      <c r="V29" s="17">
        <f t="shared" si="0"/>
        <v>25.121402877697843</v>
      </c>
      <c r="W29" s="17">
        <f t="shared" si="1"/>
        <v>1.6420863309352518</v>
      </c>
      <c r="X29" s="13"/>
      <c r="Y29" s="13"/>
      <c r="Z29" s="17">
        <f t="shared" si="2"/>
        <v>26.763489208633093</v>
      </c>
      <c r="AA29" s="18">
        <f t="shared" si="3"/>
        <v>0.84254044337926903</v>
      </c>
      <c r="AB29" s="18">
        <f t="shared" si="4"/>
        <v>0.45287356321839078</v>
      </c>
      <c r="AC29" s="18">
        <f t="shared" si="5"/>
        <v>0.82977450804473962</v>
      </c>
      <c r="AD29" s="18">
        <f t="shared" si="6"/>
        <v>0.50002588125679392</v>
      </c>
      <c r="AE29" s="13"/>
      <c r="AF29" s="13"/>
    </row>
    <row r="30" spans="4:32" x14ac:dyDescent="0.25">
      <c r="D30" s="13"/>
      <c r="E30" s="14" t="s">
        <v>45</v>
      </c>
      <c r="F30" s="14" t="s">
        <v>63</v>
      </c>
      <c r="G30" s="14" t="s">
        <v>39</v>
      </c>
      <c r="H30" s="14"/>
      <c r="I30" s="15">
        <v>3335</v>
      </c>
      <c r="J30" s="15">
        <v>2949</v>
      </c>
      <c r="K30" s="15">
        <v>1380</v>
      </c>
      <c r="L30" s="15">
        <v>1394</v>
      </c>
      <c r="M30" s="15">
        <v>2464</v>
      </c>
      <c r="N30" s="15">
        <v>2371.5</v>
      </c>
      <c r="O30" s="15">
        <v>616</v>
      </c>
      <c r="P30" s="15">
        <v>704</v>
      </c>
      <c r="Q30" s="13"/>
      <c r="R30" s="13"/>
      <c r="S30" s="13"/>
      <c r="T30" s="13"/>
      <c r="U30" s="16">
        <v>610</v>
      </c>
      <c r="V30" s="17">
        <f t="shared" si="0"/>
        <v>8.7221311475409831</v>
      </c>
      <c r="W30" s="17">
        <f t="shared" si="1"/>
        <v>3.4393442622950818</v>
      </c>
      <c r="X30" s="13"/>
      <c r="Y30" s="13"/>
      <c r="Z30" s="17">
        <f t="shared" si="2"/>
        <v>12.161475409836065</v>
      </c>
      <c r="AA30" s="18">
        <f t="shared" si="3"/>
        <v>0.88425787106446774</v>
      </c>
      <c r="AB30" s="18">
        <f t="shared" si="4"/>
        <v>1.010144927536232</v>
      </c>
      <c r="AC30" s="18">
        <f t="shared" si="5"/>
        <v>0.96245941558441561</v>
      </c>
      <c r="AD30" s="18">
        <f t="shared" si="6"/>
        <v>1.1428571428571428</v>
      </c>
      <c r="AE30" s="13"/>
      <c r="AF30" s="13"/>
    </row>
    <row r="31" spans="4:32" x14ac:dyDescent="0.25">
      <c r="D31" s="13"/>
      <c r="E31" s="14" t="s">
        <v>45</v>
      </c>
      <c r="F31" s="14" t="s">
        <v>64</v>
      </c>
      <c r="G31" s="14" t="s">
        <v>53</v>
      </c>
      <c r="H31" s="14"/>
      <c r="I31" s="15">
        <v>1048</v>
      </c>
      <c r="J31" s="15">
        <v>884.5</v>
      </c>
      <c r="K31" s="15">
        <v>1008.5</v>
      </c>
      <c r="L31" s="15">
        <v>1008.3333333333333</v>
      </c>
      <c r="M31" s="15">
        <v>616</v>
      </c>
      <c r="N31" s="15">
        <v>594</v>
      </c>
      <c r="O31" s="15">
        <v>616</v>
      </c>
      <c r="P31" s="15">
        <v>626</v>
      </c>
      <c r="Q31" s="13"/>
      <c r="R31" s="13"/>
      <c r="S31" s="13"/>
      <c r="T31" s="13"/>
      <c r="U31" s="16">
        <v>550</v>
      </c>
      <c r="V31" s="17">
        <f t="shared" si="0"/>
        <v>2.688181818181818</v>
      </c>
      <c r="W31" s="17">
        <f t="shared" si="1"/>
        <v>2.9715151515151512</v>
      </c>
      <c r="X31" s="13"/>
      <c r="Y31" s="13"/>
      <c r="Z31" s="17">
        <f t="shared" si="2"/>
        <v>5.6596969696969692</v>
      </c>
      <c r="AA31" s="18">
        <f t="shared" si="3"/>
        <v>0.84398854961832059</v>
      </c>
      <c r="AB31" s="18">
        <f t="shared" si="4"/>
        <v>0.9998347380598247</v>
      </c>
      <c r="AC31" s="18">
        <f t="shared" si="5"/>
        <v>0.9642857142857143</v>
      </c>
      <c r="AD31" s="18">
        <f t="shared" si="6"/>
        <v>1.0162337662337662</v>
      </c>
      <c r="AE31" s="13"/>
      <c r="AF31" s="13"/>
    </row>
    <row r="32" spans="4:32" x14ac:dyDescent="0.25">
      <c r="D32" s="13"/>
      <c r="E32" s="14" t="s">
        <v>45</v>
      </c>
      <c r="F32" s="14" t="s">
        <v>65</v>
      </c>
      <c r="G32" s="14" t="s">
        <v>37</v>
      </c>
      <c r="H32" s="14"/>
      <c r="I32" s="15">
        <v>3529.5</v>
      </c>
      <c r="J32" s="15">
        <v>3320.166666666667</v>
      </c>
      <c r="K32" s="15">
        <v>1681</v>
      </c>
      <c r="L32" s="15">
        <v>1621.5</v>
      </c>
      <c r="M32" s="15">
        <v>2493</v>
      </c>
      <c r="N32" s="15">
        <v>2196.5</v>
      </c>
      <c r="O32" s="15">
        <v>924</v>
      </c>
      <c r="P32" s="15">
        <v>1290</v>
      </c>
      <c r="Q32" s="13"/>
      <c r="R32" s="13"/>
      <c r="S32" s="13"/>
      <c r="T32" s="13"/>
      <c r="U32" s="16">
        <v>1086</v>
      </c>
      <c r="V32" s="17">
        <f t="shared" si="0"/>
        <v>5.0798035604665444</v>
      </c>
      <c r="W32" s="17">
        <f t="shared" si="1"/>
        <v>2.680939226519337</v>
      </c>
      <c r="X32" s="13"/>
      <c r="Y32" s="13"/>
      <c r="Z32" s="17">
        <f t="shared" si="2"/>
        <v>7.7607427869858823</v>
      </c>
      <c r="AA32" s="18">
        <f t="shared" si="3"/>
        <v>0.94069037162959823</v>
      </c>
      <c r="AB32" s="18">
        <f t="shared" si="4"/>
        <v>0.96460440214158238</v>
      </c>
      <c r="AC32" s="18">
        <f t="shared" si="5"/>
        <v>0.88106698756518254</v>
      </c>
      <c r="AD32" s="18">
        <f t="shared" si="6"/>
        <v>1.3961038961038961</v>
      </c>
      <c r="AE32" s="13"/>
      <c r="AF32" s="13"/>
    </row>
    <row r="33" spans="4:32" x14ac:dyDescent="0.25">
      <c r="D33" s="13"/>
      <c r="E33" s="14" t="s">
        <v>45</v>
      </c>
      <c r="F33" s="14" t="s">
        <v>66</v>
      </c>
      <c r="G33" s="14" t="s">
        <v>56</v>
      </c>
      <c r="H33" s="14" t="s">
        <v>67</v>
      </c>
      <c r="I33" s="15">
        <v>1018.5</v>
      </c>
      <c r="J33" s="15">
        <v>1005.8333333333333</v>
      </c>
      <c r="K33" s="15">
        <v>872.5</v>
      </c>
      <c r="L33" s="15">
        <v>857.5</v>
      </c>
      <c r="M33" s="15">
        <v>924</v>
      </c>
      <c r="N33" s="15">
        <v>905.83333333333326</v>
      </c>
      <c r="O33" s="15">
        <v>602</v>
      </c>
      <c r="P33" s="15">
        <v>711.5</v>
      </c>
      <c r="Q33" s="13"/>
      <c r="R33" s="13"/>
      <c r="S33" s="13"/>
      <c r="T33" s="13"/>
      <c r="U33" s="16">
        <v>638</v>
      </c>
      <c r="V33" s="17">
        <f t="shared" si="0"/>
        <v>2.9963427377220477</v>
      </c>
      <c r="W33" s="17">
        <f t="shared" si="1"/>
        <v>2.4592476489028212</v>
      </c>
      <c r="X33" s="13"/>
      <c r="Y33" s="13"/>
      <c r="Z33" s="17">
        <f t="shared" si="2"/>
        <v>5.4555903866248689</v>
      </c>
      <c r="AA33" s="18">
        <f t="shared" si="3"/>
        <v>0.98756341024382255</v>
      </c>
      <c r="AB33" s="18">
        <f t="shared" si="4"/>
        <v>0.98280802292263614</v>
      </c>
      <c r="AC33" s="18">
        <f t="shared" si="5"/>
        <v>0.98033910533910529</v>
      </c>
      <c r="AD33" s="18">
        <f t="shared" si="6"/>
        <v>1.1818936877076411</v>
      </c>
      <c r="AE33" s="13"/>
      <c r="AF33" s="13"/>
    </row>
    <row r="34" spans="4:32" x14ac:dyDescent="0.25">
      <c r="D34" s="13"/>
      <c r="E34" s="14" t="s">
        <v>45</v>
      </c>
      <c r="F34" s="14" t="s">
        <v>68</v>
      </c>
      <c r="G34" s="14" t="s">
        <v>49</v>
      </c>
      <c r="H34" s="14"/>
      <c r="I34" s="15">
        <v>336</v>
      </c>
      <c r="J34" s="15">
        <v>379.41666666666669</v>
      </c>
      <c r="K34" s="15">
        <v>1050.5</v>
      </c>
      <c r="L34" s="15">
        <v>916</v>
      </c>
      <c r="M34" s="15">
        <v>308</v>
      </c>
      <c r="N34" s="15">
        <v>317</v>
      </c>
      <c r="O34" s="15">
        <v>616</v>
      </c>
      <c r="P34" s="15">
        <v>592.5</v>
      </c>
      <c r="Q34" s="13"/>
      <c r="R34" s="13"/>
      <c r="S34" s="13"/>
      <c r="T34" s="13"/>
      <c r="U34" s="16">
        <v>543</v>
      </c>
      <c r="V34" s="17">
        <f t="shared" si="0"/>
        <v>1.2825352977286681</v>
      </c>
      <c r="W34" s="17">
        <f t="shared" si="1"/>
        <v>2.778084714548803</v>
      </c>
      <c r="X34" s="13"/>
      <c r="Y34" s="13"/>
      <c r="Z34" s="17">
        <f t="shared" si="2"/>
        <v>4.0606200122774716</v>
      </c>
      <c r="AA34" s="18">
        <f t="shared" si="3"/>
        <v>1.12921626984127</v>
      </c>
      <c r="AB34" s="18">
        <f t="shared" si="4"/>
        <v>0.87196573060447402</v>
      </c>
      <c r="AC34" s="18">
        <f t="shared" si="5"/>
        <v>1.0292207792207793</v>
      </c>
      <c r="AD34" s="18">
        <f t="shared" si="6"/>
        <v>0.96185064935064934</v>
      </c>
      <c r="AE34" s="13"/>
      <c r="AF34" s="13"/>
    </row>
    <row r="35" spans="4:32" x14ac:dyDescent="0.25">
      <c r="D35" s="13"/>
      <c r="E35" s="14" t="s">
        <v>45</v>
      </c>
      <c r="F35" s="14" t="s">
        <v>69</v>
      </c>
      <c r="G35" s="14" t="s">
        <v>42</v>
      </c>
      <c r="H35" s="14"/>
      <c r="I35" s="15">
        <v>1492.5</v>
      </c>
      <c r="J35" s="15">
        <v>1366.5</v>
      </c>
      <c r="K35" s="15">
        <v>1018.5</v>
      </c>
      <c r="L35" s="15">
        <v>995.5</v>
      </c>
      <c r="M35" s="15">
        <v>924</v>
      </c>
      <c r="N35" s="15">
        <v>926.5</v>
      </c>
      <c r="O35" s="15">
        <v>924</v>
      </c>
      <c r="P35" s="15">
        <v>887.5</v>
      </c>
      <c r="Q35" s="13"/>
      <c r="R35" s="13"/>
      <c r="S35" s="13"/>
      <c r="T35" s="13"/>
      <c r="U35" s="16">
        <v>744</v>
      </c>
      <c r="V35" s="17">
        <f t="shared" si="0"/>
        <v>3.081989247311828</v>
      </c>
      <c r="W35" s="17">
        <f t="shared" si="1"/>
        <v>2.5309139784946235</v>
      </c>
      <c r="X35" s="13"/>
      <c r="Y35" s="13"/>
      <c r="Z35" s="17">
        <f t="shared" si="2"/>
        <v>5.612903225806452</v>
      </c>
      <c r="AA35" s="18">
        <f t="shared" si="3"/>
        <v>0.91557788944723617</v>
      </c>
      <c r="AB35" s="18">
        <f t="shared" si="4"/>
        <v>0.97741777123220419</v>
      </c>
      <c r="AC35" s="18">
        <f t="shared" si="5"/>
        <v>1.0027056277056277</v>
      </c>
      <c r="AD35" s="18">
        <f t="shared" si="6"/>
        <v>0.96049783549783552</v>
      </c>
      <c r="AE35" s="13"/>
      <c r="AF35" s="13"/>
    </row>
    <row r="36" spans="4:32" x14ac:dyDescent="0.25">
      <c r="D36" s="13"/>
      <c r="E36" s="14" t="s">
        <v>45</v>
      </c>
      <c r="F36" s="14" t="s">
        <v>70</v>
      </c>
      <c r="G36" s="14" t="s">
        <v>71</v>
      </c>
      <c r="H36" s="14"/>
      <c r="I36" s="15">
        <v>1516</v>
      </c>
      <c r="J36" s="15">
        <v>2021.4166666666667</v>
      </c>
      <c r="K36" s="15">
        <v>717.5</v>
      </c>
      <c r="L36" s="15">
        <v>973.5</v>
      </c>
      <c r="M36" s="15">
        <v>924</v>
      </c>
      <c r="N36" s="15">
        <v>1279</v>
      </c>
      <c r="O36" s="15">
        <v>308</v>
      </c>
      <c r="P36" s="15">
        <v>318.75</v>
      </c>
      <c r="Q36" s="13"/>
      <c r="R36" s="13"/>
      <c r="S36" s="13"/>
      <c r="T36" s="13"/>
      <c r="U36" s="16">
        <v>490</v>
      </c>
      <c r="V36" s="17">
        <f t="shared" si="0"/>
        <v>6.7355442176870755</v>
      </c>
      <c r="W36" s="17">
        <f t="shared" si="1"/>
        <v>2.6372448979591838</v>
      </c>
      <c r="X36" s="13"/>
      <c r="Y36" s="13"/>
      <c r="Z36" s="17">
        <f t="shared" si="2"/>
        <v>9.3727891156462597</v>
      </c>
      <c r="AA36" s="18">
        <f t="shared" si="3"/>
        <v>1.3333883025505717</v>
      </c>
      <c r="AB36" s="18">
        <f t="shared" si="4"/>
        <v>1.356794425087108</v>
      </c>
      <c r="AC36" s="18">
        <f t="shared" si="5"/>
        <v>1.3841991341991342</v>
      </c>
      <c r="AD36" s="18">
        <f t="shared" si="6"/>
        <v>1.0349025974025974</v>
      </c>
      <c r="AE36" s="13"/>
      <c r="AF36" s="13"/>
    </row>
    <row r="37" spans="4:32" x14ac:dyDescent="0.25">
      <c r="D37" s="13"/>
      <c r="E37" s="14" t="s">
        <v>45</v>
      </c>
      <c r="F37" s="14" t="s">
        <v>72</v>
      </c>
      <c r="G37" s="14" t="s">
        <v>53</v>
      </c>
      <c r="H37" s="14"/>
      <c r="I37" s="15">
        <v>1213.7</v>
      </c>
      <c r="J37" s="15">
        <v>1088.1166666666668</v>
      </c>
      <c r="K37" s="15">
        <v>1048.7</v>
      </c>
      <c r="L37" s="15">
        <v>953</v>
      </c>
      <c r="M37" s="15">
        <v>616</v>
      </c>
      <c r="N37" s="15">
        <v>617.25</v>
      </c>
      <c r="O37" s="15">
        <v>616</v>
      </c>
      <c r="P37" s="15">
        <v>616.5</v>
      </c>
      <c r="Q37" s="13"/>
      <c r="R37" s="13"/>
      <c r="S37" s="13"/>
      <c r="T37" s="13"/>
      <c r="U37" s="16">
        <v>558</v>
      </c>
      <c r="V37" s="17">
        <f t="shared" si="0"/>
        <v>3.0562126642771807</v>
      </c>
      <c r="W37" s="17">
        <f t="shared" si="1"/>
        <v>2.8127240143369177</v>
      </c>
      <c r="X37" s="13"/>
      <c r="Y37" s="13"/>
      <c r="Z37" s="17">
        <f t="shared" si="2"/>
        <v>5.868936678614098</v>
      </c>
      <c r="AA37" s="18">
        <f t="shared" si="3"/>
        <v>0.89652852160061525</v>
      </c>
      <c r="AB37" s="18">
        <f t="shared" si="4"/>
        <v>0.90874415943549147</v>
      </c>
      <c r="AC37" s="18">
        <f t="shared" si="5"/>
        <v>1.0020292207792207</v>
      </c>
      <c r="AD37" s="18">
        <f t="shared" si="6"/>
        <v>1.0008116883116882</v>
      </c>
      <c r="AE37" s="13"/>
      <c r="AF37" s="13"/>
    </row>
    <row r="38" spans="4:32" x14ac:dyDescent="0.25">
      <c r="D38" s="13"/>
      <c r="E38" s="14" t="s">
        <v>45</v>
      </c>
      <c r="F38" s="14" t="s">
        <v>73</v>
      </c>
      <c r="G38" s="14" t="s">
        <v>37</v>
      </c>
      <c r="H38" s="14"/>
      <c r="I38" s="15">
        <v>2210</v>
      </c>
      <c r="J38" s="15">
        <v>1828.8</v>
      </c>
      <c r="K38" s="15">
        <v>1041.5</v>
      </c>
      <c r="L38" s="15">
        <v>1008</v>
      </c>
      <c r="M38" s="15">
        <v>1540</v>
      </c>
      <c r="N38" s="15">
        <v>1352.25</v>
      </c>
      <c r="O38" s="15">
        <v>616</v>
      </c>
      <c r="P38" s="15">
        <v>593.5</v>
      </c>
      <c r="Q38" s="13"/>
      <c r="R38" s="13"/>
      <c r="S38" s="13"/>
      <c r="T38" s="13"/>
      <c r="U38" s="16">
        <v>651</v>
      </c>
      <c r="V38" s="17">
        <f t="shared" si="0"/>
        <v>4.8864055299539171</v>
      </c>
      <c r="W38" s="17">
        <f t="shared" si="1"/>
        <v>2.4600614439324118</v>
      </c>
      <c r="X38" s="13"/>
      <c r="Y38" s="13"/>
      <c r="Z38" s="17">
        <f t="shared" si="2"/>
        <v>7.3464669738863293</v>
      </c>
      <c r="AA38" s="18">
        <f t="shared" si="3"/>
        <v>0.82751131221719454</v>
      </c>
      <c r="AB38" s="18">
        <f t="shared" si="4"/>
        <v>0.96783485357657228</v>
      </c>
      <c r="AC38" s="18">
        <f t="shared" si="5"/>
        <v>0.87808441558441563</v>
      </c>
      <c r="AD38" s="18">
        <f t="shared" si="6"/>
        <v>0.96347402597402598</v>
      </c>
      <c r="AE38" s="13"/>
      <c r="AF38" s="13"/>
    </row>
    <row r="39" spans="4:32" x14ac:dyDescent="0.25">
      <c r="D39" s="13"/>
      <c r="E39" s="14" t="s">
        <v>45</v>
      </c>
      <c r="F39" s="14" t="s">
        <v>74</v>
      </c>
      <c r="G39" s="14" t="s">
        <v>42</v>
      </c>
      <c r="H39" s="14"/>
      <c r="I39" s="15">
        <v>1883.5</v>
      </c>
      <c r="J39" s="15">
        <v>1727.5833333333333</v>
      </c>
      <c r="K39" s="15">
        <v>1209.5</v>
      </c>
      <c r="L39" s="15">
        <v>1230.1666666666667</v>
      </c>
      <c r="M39" s="15">
        <v>1232</v>
      </c>
      <c r="N39" s="15">
        <v>1078</v>
      </c>
      <c r="O39" s="15">
        <v>616</v>
      </c>
      <c r="P39" s="15">
        <v>783</v>
      </c>
      <c r="Q39" s="13"/>
      <c r="R39" s="13"/>
      <c r="S39" s="13"/>
      <c r="T39" s="13"/>
      <c r="U39" s="16">
        <v>795</v>
      </c>
      <c r="V39" s="17">
        <f t="shared" si="0"/>
        <v>3.5290356394129976</v>
      </c>
      <c r="W39" s="17">
        <f t="shared" si="1"/>
        <v>2.5322851153039831</v>
      </c>
      <c r="X39" s="13"/>
      <c r="Y39" s="13"/>
      <c r="Z39" s="17">
        <f t="shared" si="2"/>
        <v>6.0613207547169807</v>
      </c>
      <c r="AA39" s="18">
        <f t="shared" si="3"/>
        <v>0.91721971506946287</v>
      </c>
      <c r="AB39" s="18">
        <f t="shared" si="4"/>
        <v>1.0170869505305222</v>
      </c>
      <c r="AC39" s="18">
        <f t="shared" si="5"/>
        <v>0.875</v>
      </c>
      <c r="AD39" s="18">
        <f t="shared" si="6"/>
        <v>1.2711038961038961</v>
      </c>
      <c r="AE39" s="13"/>
      <c r="AF39" s="13"/>
    </row>
    <row r="40" spans="4:32" x14ac:dyDescent="0.25">
      <c r="D40" s="13"/>
      <c r="E40" s="14" t="s">
        <v>45</v>
      </c>
      <c r="F40" s="14" t="s">
        <v>75</v>
      </c>
      <c r="G40" s="14" t="s">
        <v>76</v>
      </c>
      <c r="H40" s="14"/>
      <c r="I40" s="15">
        <v>2502</v>
      </c>
      <c r="J40" s="15">
        <v>1505</v>
      </c>
      <c r="K40" s="15">
        <v>1512</v>
      </c>
      <c r="L40" s="15">
        <v>979.5</v>
      </c>
      <c r="M40" s="15">
        <v>1848</v>
      </c>
      <c r="N40" s="15">
        <v>1334.5</v>
      </c>
      <c r="O40" s="15">
        <v>616</v>
      </c>
      <c r="P40" s="15">
        <v>279.5</v>
      </c>
      <c r="Q40" s="13"/>
      <c r="R40" s="13"/>
      <c r="S40" s="13"/>
      <c r="T40" s="13"/>
      <c r="U40" s="16">
        <v>325</v>
      </c>
      <c r="V40" s="17">
        <f t="shared" si="0"/>
        <v>8.7369230769230768</v>
      </c>
      <c r="W40" s="17">
        <f t="shared" si="1"/>
        <v>3.8738461538461539</v>
      </c>
      <c r="X40" s="13"/>
      <c r="Y40" s="13"/>
      <c r="Z40" s="17">
        <f t="shared" si="2"/>
        <v>12.610769230769231</v>
      </c>
      <c r="AA40" s="18">
        <f t="shared" si="3"/>
        <v>0.60151878497202238</v>
      </c>
      <c r="AB40" s="18">
        <f t="shared" si="4"/>
        <v>0.64781746031746035</v>
      </c>
      <c r="AC40" s="18">
        <f t="shared" si="5"/>
        <v>0.72213203463203468</v>
      </c>
      <c r="AD40" s="18">
        <f t="shared" si="6"/>
        <v>0.45373376623376621</v>
      </c>
      <c r="AE40" s="13"/>
      <c r="AF40" s="13"/>
    </row>
    <row r="41" spans="4:32" x14ac:dyDescent="0.25">
      <c r="D41" s="13"/>
      <c r="E41" s="14" t="s">
        <v>45</v>
      </c>
      <c r="F41" s="14" t="s">
        <v>77</v>
      </c>
      <c r="G41" s="14" t="s">
        <v>37</v>
      </c>
      <c r="H41" s="14"/>
      <c r="I41" s="15">
        <v>2208.166666666667</v>
      </c>
      <c r="J41" s="15">
        <v>2148.166666666667</v>
      </c>
      <c r="K41" s="15">
        <v>1242.5</v>
      </c>
      <c r="L41" s="15">
        <v>1138.5</v>
      </c>
      <c r="M41" s="15">
        <v>1232</v>
      </c>
      <c r="N41" s="15">
        <v>1298</v>
      </c>
      <c r="O41" s="15">
        <v>609.5</v>
      </c>
      <c r="P41" s="15">
        <v>649.5</v>
      </c>
      <c r="Q41" s="13"/>
      <c r="R41" s="13"/>
      <c r="S41" s="13"/>
      <c r="T41" s="13"/>
      <c r="U41" s="16">
        <v>763</v>
      </c>
      <c r="V41" s="17">
        <f t="shared" si="0"/>
        <v>4.5166011358671909</v>
      </c>
      <c r="W41" s="17">
        <f t="shared" si="1"/>
        <v>2.3433813892529489</v>
      </c>
      <c r="X41" s="13"/>
      <c r="Y41" s="13"/>
      <c r="Z41" s="17">
        <f t="shared" si="2"/>
        <v>6.8599825251201398</v>
      </c>
      <c r="AA41" s="18">
        <f t="shared" si="3"/>
        <v>0.9728281379726772</v>
      </c>
      <c r="AB41" s="18">
        <f t="shared" si="4"/>
        <v>0.91629778672032192</v>
      </c>
      <c r="AC41" s="18">
        <f t="shared" si="5"/>
        <v>1.0535714285714286</v>
      </c>
      <c r="AD41" s="18">
        <f t="shared" si="6"/>
        <v>1.0656275635767023</v>
      </c>
      <c r="AE41" s="13"/>
      <c r="AF41" s="13"/>
    </row>
    <row r="42" spans="4:32" x14ac:dyDescent="0.25">
      <c r="D42" s="13"/>
      <c r="E42" s="14" t="s">
        <v>45</v>
      </c>
      <c r="F42" s="14" t="s">
        <v>78</v>
      </c>
      <c r="G42" s="14" t="s">
        <v>79</v>
      </c>
      <c r="H42" s="14" t="s">
        <v>80</v>
      </c>
      <c r="I42" s="15">
        <v>1844.25</v>
      </c>
      <c r="J42" s="15">
        <v>1933.1666666666665</v>
      </c>
      <c r="K42" s="15">
        <v>1011</v>
      </c>
      <c r="L42" s="15">
        <v>888.16666666666674</v>
      </c>
      <c r="M42" s="15">
        <v>1232</v>
      </c>
      <c r="N42" s="15">
        <v>1502</v>
      </c>
      <c r="O42" s="15">
        <v>308</v>
      </c>
      <c r="P42" s="15">
        <v>429.5</v>
      </c>
      <c r="Q42" s="13"/>
      <c r="R42" s="13"/>
      <c r="S42" s="13"/>
      <c r="T42" s="13"/>
      <c r="U42" s="16">
        <v>772</v>
      </c>
      <c r="V42" s="17">
        <f t="shared" si="0"/>
        <v>4.4496977547495682</v>
      </c>
      <c r="W42" s="17">
        <f t="shared" si="1"/>
        <v>1.7068221070811744</v>
      </c>
      <c r="X42" s="13"/>
      <c r="Y42" s="13"/>
      <c r="Z42" s="17">
        <f t="shared" si="2"/>
        <v>6.1565198618307422</v>
      </c>
      <c r="AA42" s="18">
        <f t="shared" si="3"/>
        <v>1.0482129140120193</v>
      </c>
      <c r="AB42" s="18">
        <f t="shared" si="4"/>
        <v>0.87850313221233112</v>
      </c>
      <c r="AC42" s="18">
        <f t="shared" si="5"/>
        <v>1.2191558441558441</v>
      </c>
      <c r="AD42" s="18">
        <f t="shared" si="6"/>
        <v>1.3944805194805194</v>
      </c>
      <c r="AE42" s="13"/>
      <c r="AF42" s="13"/>
    </row>
    <row r="43" spans="4:32" x14ac:dyDescent="0.25">
      <c r="D43" s="13"/>
      <c r="E43" s="14" t="s">
        <v>81</v>
      </c>
      <c r="F43" s="14" t="s">
        <v>82</v>
      </c>
      <c r="G43" s="14" t="s">
        <v>51</v>
      </c>
      <c r="H43" s="14"/>
      <c r="I43" s="15">
        <v>1039.5</v>
      </c>
      <c r="J43" s="15">
        <v>965.08333333333337</v>
      </c>
      <c r="K43" s="15">
        <v>732.5</v>
      </c>
      <c r="L43" s="15">
        <v>628.33333333333326</v>
      </c>
      <c r="M43" s="15">
        <v>615.5</v>
      </c>
      <c r="N43" s="15">
        <v>604.5</v>
      </c>
      <c r="O43" s="15">
        <v>274.66666666666669</v>
      </c>
      <c r="P43" s="15">
        <v>218.66666666666669</v>
      </c>
      <c r="Q43" s="13"/>
      <c r="R43" s="13"/>
      <c r="S43" s="13"/>
      <c r="T43" s="13"/>
      <c r="U43" s="16">
        <v>230</v>
      </c>
      <c r="V43" s="17">
        <f t="shared" si="0"/>
        <v>6.8242753623188408</v>
      </c>
      <c r="W43" s="17">
        <f t="shared" si="1"/>
        <v>3.6826086956521737</v>
      </c>
      <c r="X43" s="13"/>
      <c r="Y43" s="13"/>
      <c r="Z43" s="17">
        <f t="shared" si="2"/>
        <v>10.506884057971012</v>
      </c>
      <c r="AA43" s="18">
        <f t="shared" si="3"/>
        <v>0.92841109507776176</v>
      </c>
      <c r="AB43" s="18">
        <f t="shared" si="4"/>
        <v>0.85779294653014782</v>
      </c>
      <c r="AC43" s="18">
        <f t="shared" si="5"/>
        <v>0.98212835093419981</v>
      </c>
      <c r="AD43" s="18">
        <f t="shared" si="6"/>
        <v>0.79611650485436891</v>
      </c>
      <c r="AE43" s="13"/>
      <c r="AF43" s="13"/>
    </row>
    <row r="44" spans="4:32" x14ac:dyDescent="0.25">
      <c r="D44" s="13"/>
      <c r="E44" s="14" t="s">
        <v>81</v>
      </c>
      <c r="F44" s="14" t="s">
        <v>83</v>
      </c>
      <c r="G44" s="14" t="s">
        <v>39</v>
      </c>
      <c r="H44" s="14"/>
      <c r="I44" s="15">
        <v>1332</v>
      </c>
      <c r="J44" s="15">
        <v>1110.5</v>
      </c>
      <c r="K44" s="15">
        <v>666.5</v>
      </c>
      <c r="L44" s="15">
        <v>506.75</v>
      </c>
      <c r="M44" s="15">
        <v>924</v>
      </c>
      <c r="N44" s="15">
        <v>771</v>
      </c>
      <c r="O44" s="15">
        <v>308</v>
      </c>
      <c r="P44" s="15">
        <v>267.75</v>
      </c>
      <c r="Q44" s="13"/>
      <c r="R44" s="13"/>
      <c r="S44" s="13"/>
      <c r="T44" s="13"/>
      <c r="U44" s="16">
        <v>420</v>
      </c>
      <c r="V44" s="17">
        <f t="shared" si="0"/>
        <v>4.4797619047619044</v>
      </c>
      <c r="W44" s="17">
        <f t="shared" si="1"/>
        <v>1.8440476190476192</v>
      </c>
      <c r="X44" s="13"/>
      <c r="Y44" s="13"/>
      <c r="Z44" s="17">
        <f t="shared" si="2"/>
        <v>6.3238095238095235</v>
      </c>
      <c r="AA44" s="18">
        <f t="shared" si="3"/>
        <v>0.83370870870870872</v>
      </c>
      <c r="AB44" s="18">
        <f t="shared" si="4"/>
        <v>0.7603150787696924</v>
      </c>
      <c r="AC44" s="18">
        <f t="shared" si="5"/>
        <v>0.83441558441558439</v>
      </c>
      <c r="AD44" s="18">
        <f t="shared" si="6"/>
        <v>0.86931818181818177</v>
      </c>
      <c r="AE44" s="13"/>
      <c r="AF44" s="13"/>
    </row>
    <row r="45" spans="4:32" x14ac:dyDescent="0.25">
      <c r="D45" s="13"/>
      <c r="E45" s="14" t="s">
        <v>81</v>
      </c>
      <c r="F45" s="14" t="s">
        <v>84</v>
      </c>
      <c r="G45" s="14" t="s">
        <v>37</v>
      </c>
      <c r="H45" s="14"/>
      <c r="I45" s="15">
        <v>2589.75</v>
      </c>
      <c r="J45" s="15">
        <v>2332.25</v>
      </c>
      <c r="K45" s="15">
        <v>2308</v>
      </c>
      <c r="L45" s="15">
        <v>2034.25</v>
      </c>
      <c r="M45" s="15">
        <v>1782</v>
      </c>
      <c r="N45" s="15">
        <v>1802.75</v>
      </c>
      <c r="O45" s="15">
        <v>1841</v>
      </c>
      <c r="P45" s="15">
        <v>1741.5833333333333</v>
      </c>
      <c r="Q45" s="13"/>
      <c r="R45" s="13"/>
      <c r="S45" s="13"/>
      <c r="T45" s="13"/>
      <c r="U45" s="16">
        <v>1303</v>
      </c>
      <c r="V45" s="17">
        <f t="shared" si="0"/>
        <v>3.1734458940905603</v>
      </c>
      <c r="W45" s="17">
        <f t="shared" si="1"/>
        <v>2.8977999488360191</v>
      </c>
      <c r="X45" s="13"/>
      <c r="Y45" s="13"/>
      <c r="Z45" s="17">
        <f t="shared" si="2"/>
        <v>6.0712458429265794</v>
      </c>
      <c r="AA45" s="18">
        <f t="shared" si="3"/>
        <v>0.90056955304566078</v>
      </c>
      <c r="AB45" s="18">
        <f t="shared" si="4"/>
        <v>0.8813908145580589</v>
      </c>
      <c r="AC45" s="18">
        <f t="shared" si="5"/>
        <v>1.0116442199775533</v>
      </c>
      <c r="AD45" s="18">
        <f t="shared" si="6"/>
        <v>0.94599855151185941</v>
      </c>
      <c r="AE45" s="13"/>
      <c r="AF45" s="13"/>
    </row>
    <row r="46" spans="4:32" x14ac:dyDescent="0.25">
      <c r="D46" s="13"/>
      <c r="E46" s="14" t="s">
        <v>81</v>
      </c>
      <c r="F46" s="14" t="s">
        <v>85</v>
      </c>
      <c r="G46" s="14" t="s">
        <v>42</v>
      </c>
      <c r="H46" s="14"/>
      <c r="I46" s="15">
        <v>1264</v>
      </c>
      <c r="J46" s="15">
        <v>817</v>
      </c>
      <c r="K46" s="15">
        <v>392.5</v>
      </c>
      <c r="L46" s="15">
        <v>350</v>
      </c>
      <c r="M46" s="15">
        <v>616</v>
      </c>
      <c r="N46" s="15">
        <v>603.5</v>
      </c>
      <c r="O46" s="15">
        <v>308</v>
      </c>
      <c r="P46" s="15">
        <v>256.33333333333337</v>
      </c>
      <c r="Q46" s="13"/>
      <c r="R46" s="13"/>
      <c r="S46" s="13"/>
      <c r="T46" s="13"/>
      <c r="U46" s="16">
        <v>335</v>
      </c>
      <c r="V46" s="17">
        <f t="shared" si="0"/>
        <v>4.2402985074626862</v>
      </c>
      <c r="W46" s="17">
        <f t="shared" si="1"/>
        <v>1.8099502487562191</v>
      </c>
      <c r="X46" s="13"/>
      <c r="Y46" s="13"/>
      <c r="Z46" s="17">
        <f t="shared" si="2"/>
        <v>6.050248756218906</v>
      </c>
      <c r="AA46" s="18">
        <f t="shared" si="3"/>
        <v>0.64636075949367089</v>
      </c>
      <c r="AB46" s="18">
        <f t="shared" si="4"/>
        <v>0.89171974522292996</v>
      </c>
      <c r="AC46" s="18">
        <f t="shared" si="5"/>
        <v>0.97970779220779225</v>
      </c>
      <c r="AD46" s="18">
        <f t="shared" si="6"/>
        <v>0.83225108225108235</v>
      </c>
      <c r="AE46" s="13"/>
      <c r="AF46" s="13"/>
    </row>
    <row r="47" spans="4:32" x14ac:dyDescent="0.25">
      <c r="D47" s="13"/>
      <c r="E47" s="14" t="s">
        <v>81</v>
      </c>
      <c r="F47" s="14" t="s">
        <v>86</v>
      </c>
      <c r="G47" s="14" t="s">
        <v>71</v>
      </c>
      <c r="H47" s="14"/>
      <c r="I47" s="15">
        <v>1995.5</v>
      </c>
      <c r="J47" s="15">
        <v>1520.6666666666667</v>
      </c>
      <c r="K47" s="15">
        <v>1619</v>
      </c>
      <c r="L47" s="15">
        <v>859.75</v>
      </c>
      <c r="M47" s="15">
        <v>924</v>
      </c>
      <c r="N47" s="15">
        <v>1025</v>
      </c>
      <c r="O47" s="15">
        <v>616</v>
      </c>
      <c r="P47" s="15">
        <v>166</v>
      </c>
      <c r="Q47" s="13"/>
      <c r="R47" s="13"/>
      <c r="S47" s="13"/>
      <c r="T47" s="13"/>
      <c r="U47" s="16">
        <v>129</v>
      </c>
      <c r="V47" s="17">
        <f t="shared" si="0"/>
        <v>19.73385012919897</v>
      </c>
      <c r="W47" s="17">
        <f t="shared" si="1"/>
        <v>7.9515503875968996</v>
      </c>
      <c r="X47" s="13"/>
      <c r="Y47" s="13"/>
      <c r="Z47" s="17">
        <f t="shared" si="2"/>
        <v>27.68540051679587</v>
      </c>
      <c r="AA47" s="18">
        <f t="shared" si="3"/>
        <v>0.76204794120103569</v>
      </c>
      <c r="AB47" s="18">
        <f t="shared" si="4"/>
        <v>0.53103767757875231</v>
      </c>
      <c r="AC47" s="18">
        <f t="shared" si="5"/>
        <v>1.1093073593073592</v>
      </c>
      <c r="AD47" s="18">
        <f t="shared" si="6"/>
        <v>0.26948051948051949</v>
      </c>
      <c r="AE47" s="13"/>
      <c r="AF47" s="13"/>
    </row>
    <row r="48" spans="4:32" x14ac:dyDescent="0.25">
      <c r="D48" s="13"/>
      <c r="E48" s="14" t="s">
        <v>81</v>
      </c>
      <c r="F48" s="14" t="s">
        <v>87</v>
      </c>
      <c r="G48" s="14" t="s">
        <v>41</v>
      </c>
      <c r="H48" s="14"/>
      <c r="I48" s="15">
        <v>2169</v>
      </c>
      <c r="J48" s="15">
        <v>1845</v>
      </c>
      <c r="K48" s="15">
        <v>1168.6666666666667</v>
      </c>
      <c r="L48" s="15">
        <v>1194.25</v>
      </c>
      <c r="M48" s="15">
        <v>1539.5</v>
      </c>
      <c r="N48" s="15">
        <v>1530</v>
      </c>
      <c r="O48" s="15">
        <v>896</v>
      </c>
      <c r="P48" s="15">
        <v>835.66666666666674</v>
      </c>
      <c r="Q48" s="13"/>
      <c r="R48" s="13"/>
      <c r="S48" s="13"/>
      <c r="T48" s="13"/>
      <c r="U48" s="16">
        <v>633</v>
      </c>
      <c r="V48" s="17">
        <f t="shared" si="0"/>
        <v>5.3317535545023693</v>
      </c>
      <c r="W48" s="17">
        <f t="shared" si="1"/>
        <v>3.2068193786203265</v>
      </c>
      <c r="X48" s="13"/>
      <c r="Y48" s="13"/>
      <c r="Z48" s="17">
        <f t="shared" si="2"/>
        <v>8.5385729331226958</v>
      </c>
      <c r="AA48" s="18">
        <f t="shared" si="3"/>
        <v>0.85062240663900412</v>
      </c>
      <c r="AB48" s="18">
        <f t="shared" si="4"/>
        <v>1.0218910439247004</v>
      </c>
      <c r="AC48" s="18">
        <f t="shared" si="5"/>
        <v>0.99382916531341348</v>
      </c>
      <c r="AD48" s="18">
        <f t="shared" si="6"/>
        <v>0.93266369047619058</v>
      </c>
      <c r="AE48" s="13"/>
      <c r="AF48" s="13"/>
    </row>
    <row r="49" spans="4:32" x14ac:dyDescent="0.25">
      <c r="D49" s="13"/>
      <c r="E49" s="14" t="s">
        <v>81</v>
      </c>
      <c r="F49" s="14" t="s">
        <v>62</v>
      </c>
      <c r="G49" s="14" t="s">
        <v>35</v>
      </c>
      <c r="H49" s="14"/>
      <c r="I49" s="15">
        <v>3451</v>
      </c>
      <c r="J49" s="15">
        <v>2672.5</v>
      </c>
      <c r="K49" s="15">
        <v>839</v>
      </c>
      <c r="L49" s="15">
        <v>449.75</v>
      </c>
      <c r="M49" s="15">
        <v>2462.583333333333</v>
      </c>
      <c r="N49" s="15">
        <v>2251.4166666666665</v>
      </c>
      <c r="O49" s="15">
        <v>0</v>
      </c>
      <c r="P49" s="15">
        <v>7.5</v>
      </c>
      <c r="Q49" s="13"/>
      <c r="R49" s="13"/>
      <c r="S49" s="13"/>
      <c r="T49" s="13"/>
      <c r="U49" s="16">
        <v>202</v>
      </c>
      <c r="V49" s="17">
        <f t="shared" si="0"/>
        <v>24.375825082508246</v>
      </c>
      <c r="W49" s="17">
        <f t="shared" si="1"/>
        <v>2.2636138613861387</v>
      </c>
      <c r="X49" s="13"/>
      <c r="Y49" s="13"/>
      <c r="Z49" s="17">
        <f t="shared" si="2"/>
        <v>26.639438943894387</v>
      </c>
      <c r="AA49" s="18">
        <f t="shared" si="3"/>
        <v>0.77441321356128656</v>
      </c>
      <c r="AB49" s="18">
        <f t="shared" si="4"/>
        <v>0.53605482717520858</v>
      </c>
      <c r="AC49" s="18">
        <f t="shared" si="5"/>
        <v>0.91424994078034594</v>
      </c>
      <c r="AD49" s="18" t="str">
        <f t="shared" si="6"/>
        <v>-</v>
      </c>
      <c r="AE49" s="13"/>
      <c r="AF49" s="13"/>
    </row>
    <row r="50" spans="4:32" x14ac:dyDescent="0.25">
      <c r="D50" s="13"/>
      <c r="E50" s="14" t="s">
        <v>81</v>
      </c>
      <c r="F50" s="14" t="s">
        <v>88</v>
      </c>
      <c r="G50" s="14" t="s">
        <v>49</v>
      </c>
      <c r="H50" s="14"/>
      <c r="I50" s="15">
        <v>1727</v>
      </c>
      <c r="J50" s="15">
        <v>1575.3333333333333</v>
      </c>
      <c r="K50" s="15">
        <v>358.5</v>
      </c>
      <c r="L50" s="15">
        <v>324.75</v>
      </c>
      <c r="M50" s="15">
        <v>1540</v>
      </c>
      <c r="N50" s="15">
        <v>1429.5</v>
      </c>
      <c r="O50" s="15">
        <v>308</v>
      </c>
      <c r="P50" s="15">
        <v>298</v>
      </c>
      <c r="Q50" s="13"/>
      <c r="R50" s="13"/>
      <c r="S50" s="13"/>
      <c r="T50" s="13"/>
      <c r="U50" s="16">
        <v>76</v>
      </c>
      <c r="V50" s="17">
        <f t="shared" si="0"/>
        <v>39.537280701754383</v>
      </c>
      <c r="W50" s="17">
        <f t="shared" si="1"/>
        <v>8.1940789473684212</v>
      </c>
      <c r="X50" s="13"/>
      <c r="Y50" s="13"/>
      <c r="Z50" s="17">
        <f t="shared" si="2"/>
        <v>47.731359649122801</v>
      </c>
      <c r="AA50" s="18">
        <f t="shared" si="3"/>
        <v>0.91217911600077206</v>
      </c>
      <c r="AB50" s="18">
        <f t="shared" si="4"/>
        <v>0.90585774058577406</v>
      </c>
      <c r="AC50" s="18">
        <f t="shared" si="5"/>
        <v>0.92824675324675321</v>
      </c>
      <c r="AD50" s="18">
        <f t="shared" si="6"/>
        <v>0.96753246753246758</v>
      </c>
      <c r="AE50" s="13"/>
      <c r="AF50" s="13"/>
    </row>
    <row r="51" spans="4:32" x14ac:dyDescent="0.25">
      <c r="D51" s="13"/>
      <c r="E51" s="14" t="s">
        <v>81</v>
      </c>
      <c r="F51" s="14" t="s">
        <v>89</v>
      </c>
      <c r="G51" s="19" t="s">
        <v>49</v>
      </c>
      <c r="H51" s="19"/>
      <c r="I51" s="15">
        <v>1161</v>
      </c>
      <c r="J51" s="15">
        <v>1083.3333333333333</v>
      </c>
      <c r="K51" s="15">
        <v>714</v>
      </c>
      <c r="L51" s="15">
        <v>581</v>
      </c>
      <c r="M51" s="15">
        <v>616</v>
      </c>
      <c r="N51" s="15">
        <v>583</v>
      </c>
      <c r="O51" s="15">
        <v>308</v>
      </c>
      <c r="P51" s="15">
        <v>250.5</v>
      </c>
      <c r="Q51" s="13"/>
      <c r="R51" s="13"/>
      <c r="S51" s="13"/>
      <c r="T51" s="13"/>
      <c r="U51" s="16">
        <v>206</v>
      </c>
      <c r="V51" s="17">
        <f t="shared" si="0"/>
        <v>8.0889967637540447</v>
      </c>
      <c r="W51" s="17">
        <f t="shared" si="1"/>
        <v>4.0364077669902914</v>
      </c>
      <c r="X51" s="13"/>
      <c r="Y51" s="13"/>
      <c r="Z51" s="17">
        <f t="shared" si="2"/>
        <v>12.125404530744335</v>
      </c>
      <c r="AA51" s="18">
        <f t="shared" si="3"/>
        <v>0.93310364628194076</v>
      </c>
      <c r="AB51" s="18">
        <f t="shared" si="4"/>
        <v>0.81372549019607843</v>
      </c>
      <c r="AC51" s="18">
        <f t="shared" si="5"/>
        <v>0.9464285714285714</v>
      </c>
      <c r="AD51" s="18">
        <f t="shared" si="6"/>
        <v>0.81331168831168832</v>
      </c>
      <c r="AE51" s="13"/>
      <c r="AF51" s="13"/>
    </row>
    <row r="52" spans="4:32" x14ac:dyDescent="0.25">
      <c r="D52" s="13"/>
      <c r="E52" s="14" t="s">
        <v>81</v>
      </c>
      <c r="F52" s="14" t="s">
        <v>75</v>
      </c>
      <c r="G52" s="14" t="s">
        <v>76</v>
      </c>
      <c r="H52" s="14"/>
      <c r="I52" s="15">
        <v>1230.5</v>
      </c>
      <c r="J52" s="15">
        <v>1013.5</v>
      </c>
      <c r="K52" s="15">
        <v>343</v>
      </c>
      <c r="L52" s="15">
        <v>421</v>
      </c>
      <c r="M52" s="15">
        <v>935</v>
      </c>
      <c r="N52" s="15">
        <v>828</v>
      </c>
      <c r="O52" s="15">
        <v>308</v>
      </c>
      <c r="P52" s="15">
        <v>243</v>
      </c>
      <c r="Q52" s="13"/>
      <c r="R52" s="13"/>
      <c r="S52" s="13"/>
      <c r="T52" s="13"/>
      <c r="U52" s="16">
        <v>105</v>
      </c>
      <c r="V52" s="17">
        <f t="shared" si="0"/>
        <v>17.538095238095238</v>
      </c>
      <c r="W52" s="17">
        <f t="shared" si="1"/>
        <v>6.3238095238095235</v>
      </c>
      <c r="X52" s="13"/>
      <c r="Y52" s="13"/>
      <c r="Z52" s="17">
        <f t="shared" si="2"/>
        <v>23.861904761904761</v>
      </c>
      <c r="AA52" s="18">
        <f t="shared" si="3"/>
        <v>0.82364892320195038</v>
      </c>
      <c r="AB52" s="18">
        <f t="shared" si="4"/>
        <v>1.227405247813411</v>
      </c>
      <c r="AC52" s="18">
        <f t="shared" si="5"/>
        <v>0.88556149732620326</v>
      </c>
      <c r="AD52" s="18">
        <f t="shared" si="6"/>
        <v>0.78896103896103897</v>
      </c>
      <c r="AE52" s="13"/>
      <c r="AF52" s="13"/>
    </row>
    <row r="53" spans="4:32" x14ac:dyDescent="0.25">
      <c r="D53" s="13"/>
      <c r="E53" s="14" t="s">
        <v>81</v>
      </c>
      <c r="F53" s="14" t="s">
        <v>90</v>
      </c>
      <c r="G53" s="14" t="s">
        <v>42</v>
      </c>
      <c r="H53" s="14"/>
      <c r="I53" s="15">
        <v>1698</v>
      </c>
      <c r="J53" s="15">
        <v>1452.75</v>
      </c>
      <c r="K53" s="15">
        <v>1199.5</v>
      </c>
      <c r="L53" s="15">
        <v>1140.5</v>
      </c>
      <c r="M53" s="15">
        <v>918</v>
      </c>
      <c r="N53" s="15">
        <v>897</v>
      </c>
      <c r="O53" s="15">
        <v>616</v>
      </c>
      <c r="P53" s="15">
        <v>626</v>
      </c>
      <c r="Q53" s="13"/>
      <c r="R53" s="13"/>
      <c r="S53" s="13"/>
      <c r="T53" s="13"/>
      <c r="U53" s="16">
        <v>712</v>
      </c>
      <c r="V53" s="17">
        <f t="shared" si="0"/>
        <v>3.3002106741573032</v>
      </c>
      <c r="W53" s="17">
        <f t="shared" si="1"/>
        <v>2.4810393258426968</v>
      </c>
      <c r="X53" s="13"/>
      <c r="Y53" s="13"/>
      <c r="Z53" s="17">
        <f t="shared" si="2"/>
        <v>5.78125</v>
      </c>
      <c r="AA53" s="18">
        <f t="shared" si="3"/>
        <v>0.85556537102473496</v>
      </c>
      <c r="AB53" s="18">
        <f t="shared" si="4"/>
        <v>0.95081283868278454</v>
      </c>
      <c r="AC53" s="18">
        <f t="shared" si="5"/>
        <v>0.97712418300653592</v>
      </c>
      <c r="AD53" s="18">
        <f t="shared" si="6"/>
        <v>1.0162337662337662</v>
      </c>
      <c r="AE53" s="13"/>
      <c r="AF53" s="13"/>
    </row>
    <row r="54" spans="4:32" x14ac:dyDescent="0.25">
      <c r="D54" s="13"/>
      <c r="E54" s="14" t="s">
        <v>81</v>
      </c>
      <c r="F54" s="14" t="s">
        <v>77</v>
      </c>
      <c r="G54" s="14" t="s">
        <v>37</v>
      </c>
      <c r="H54" s="14"/>
      <c r="I54" s="15">
        <v>1413.25</v>
      </c>
      <c r="J54" s="15">
        <v>1324</v>
      </c>
      <c r="K54" s="15">
        <v>1387</v>
      </c>
      <c r="L54" s="15">
        <v>1185</v>
      </c>
      <c r="M54" s="15">
        <v>1231.5</v>
      </c>
      <c r="N54" s="15">
        <v>1013</v>
      </c>
      <c r="O54" s="15">
        <v>616</v>
      </c>
      <c r="P54" s="15">
        <v>682.16666666666674</v>
      </c>
      <c r="Q54" s="13"/>
      <c r="R54" s="13"/>
      <c r="S54" s="13"/>
      <c r="T54" s="13"/>
      <c r="U54" s="16">
        <v>652</v>
      </c>
      <c r="V54" s="17">
        <f t="shared" si="0"/>
        <v>3.584355828220859</v>
      </c>
      <c r="W54" s="17">
        <f t="shared" si="1"/>
        <v>2.8637525562372188</v>
      </c>
      <c r="X54" s="13"/>
      <c r="Y54" s="13"/>
      <c r="Z54" s="17">
        <f t="shared" si="2"/>
        <v>6.4481083844580782</v>
      </c>
      <c r="AA54" s="18">
        <f t="shared" si="3"/>
        <v>0.93684769149124358</v>
      </c>
      <c r="AB54" s="18">
        <f t="shared" si="4"/>
        <v>0.85436193222782986</v>
      </c>
      <c r="AC54" s="18">
        <f t="shared" si="5"/>
        <v>0.82257409663012582</v>
      </c>
      <c r="AD54" s="18">
        <f t="shared" si="6"/>
        <v>1.10741341991342</v>
      </c>
      <c r="AE54" s="13"/>
      <c r="AF54" s="13"/>
    </row>
    <row r="55" spans="4:32" x14ac:dyDescent="0.25">
      <c r="D55" s="13"/>
      <c r="E55" s="14" t="s">
        <v>81</v>
      </c>
      <c r="F55" s="14" t="s">
        <v>91</v>
      </c>
      <c r="G55" s="14" t="s">
        <v>41</v>
      </c>
      <c r="H55" s="14"/>
      <c r="I55" s="15">
        <v>1455.5</v>
      </c>
      <c r="J55" s="15">
        <v>1466.4166666666667</v>
      </c>
      <c r="K55" s="15">
        <v>1259.55</v>
      </c>
      <c r="L55" s="15">
        <v>1400</v>
      </c>
      <c r="M55" s="15">
        <v>924</v>
      </c>
      <c r="N55" s="15">
        <v>907.91666666666674</v>
      </c>
      <c r="O55" s="15">
        <v>616</v>
      </c>
      <c r="P55" s="15">
        <v>587.5</v>
      </c>
      <c r="Q55" s="13"/>
      <c r="R55" s="13"/>
      <c r="S55" s="13"/>
      <c r="T55" s="13"/>
      <c r="U55" s="16">
        <v>759</v>
      </c>
      <c r="V55" s="17">
        <f t="shared" si="0"/>
        <v>3.1282389108476067</v>
      </c>
      <c r="W55" s="17">
        <f t="shared" si="1"/>
        <v>2.6185770750988144</v>
      </c>
      <c r="X55" s="13"/>
      <c r="Y55" s="13"/>
      <c r="Z55" s="17">
        <f t="shared" si="2"/>
        <v>5.7468159859464212</v>
      </c>
      <c r="AA55" s="18">
        <f t="shared" si="3"/>
        <v>1.0075002862704683</v>
      </c>
      <c r="AB55" s="18">
        <f t="shared" si="4"/>
        <v>1.1115080782819262</v>
      </c>
      <c r="AC55" s="18">
        <f t="shared" si="5"/>
        <v>0.98259379509379519</v>
      </c>
      <c r="AD55" s="18">
        <f t="shared" si="6"/>
        <v>0.95373376623376627</v>
      </c>
      <c r="AE55" s="13"/>
      <c r="AF55" s="13"/>
    </row>
    <row r="56" spans="4:32" x14ac:dyDescent="0.25">
      <c r="D56" s="13"/>
      <c r="E56" s="14" t="s">
        <v>81</v>
      </c>
      <c r="F56" s="14" t="s">
        <v>92</v>
      </c>
      <c r="G56" s="14" t="s">
        <v>41</v>
      </c>
      <c r="H56" s="14"/>
      <c r="I56" s="15">
        <v>1759.25</v>
      </c>
      <c r="J56" s="15">
        <v>1225.9166666666665</v>
      </c>
      <c r="K56" s="15">
        <v>1062</v>
      </c>
      <c r="L56" s="15">
        <v>1344.5</v>
      </c>
      <c r="M56" s="15">
        <v>922.5</v>
      </c>
      <c r="N56" s="15">
        <v>842.5</v>
      </c>
      <c r="O56" s="15">
        <v>616</v>
      </c>
      <c r="P56" s="15">
        <v>653.5</v>
      </c>
      <c r="Q56" s="13"/>
      <c r="R56" s="13"/>
      <c r="S56" s="13"/>
      <c r="T56" s="13"/>
      <c r="U56" s="16">
        <v>642</v>
      </c>
      <c r="V56" s="17">
        <f t="shared" si="0"/>
        <v>3.2218328141225334</v>
      </c>
      <c r="W56" s="17">
        <f t="shared" si="1"/>
        <v>3.1121495327102804</v>
      </c>
      <c r="X56" s="13"/>
      <c r="Y56" s="13"/>
      <c r="Z56" s="17">
        <f t="shared" si="2"/>
        <v>6.3339823468328138</v>
      </c>
      <c r="AA56" s="18">
        <f t="shared" si="3"/>
        <v>0.69684050968689304</v>
      </c>
      <c r="AB56" s="18">
        <f t="shared" si="4"/>
        <v>1.2660075329566856</v>
      </c>
      <c r="AC56" s="18">
        <f t="shared" si="5"/>
        <v>0.91327913279132789</v>
      </c>
      <c r="AD56" s="18">
        <f t="shared" si="6"/>
        <v>1.0608766233766234</v>
      </c>
      <c r="AE56" s="13"/>
      <c r="AF56" s="13"/>
    </row>
    <row r="57" spans="4:32" x14ac:dyDescent="0.25">
      <c r="D57" s="13"/>
      <c r="E57" s="14" t="s">
        <v>81</v>
      </c>
      <c r="F57" s="14" t="s">
        <v>93</v>
      </c>
      <c r="G57" s="14" t="s">
        <v>53</v>
      </c>
      <c r="H57" s="14"/>
      <c r="I57" s="15">
        <v>1927.75</v>
      </c>
      <c r="J57" s="15">
        <v>1136.5833333333333</v>
      </c>
      <c r="K57" s="15">
        <v>1408</v>
      </c>
      <c r="L57" s="15">
        <v>1404.8333333333333</v>
      </c>
      <c r="M57" s="15">
        <v>924</v>
      </c>
      <c r="N57" s="15">
        <v>860</v>
      </c>
      <c r="O57" s="15">
        <v>924</v>
      </c>
      <c r="P57" s="15">
        <v>743.25</v>
      </c>
      <c r="Q57" s="13"/>
      <c r="R57" s="13"/>
      <c r="S57" s="13"/>
      <c r="T57" s="13"/>
      <c r="U57" s="16">
        <v>767</v>
      </c>
      <c r="V57" s="17">
        <f t="shared" si="0"/>
        <v>2.6031073446327682</v>
      </c>
      <c r="W57" s="17">
        <f t="shared" si="1"/>
        <v>2.8006301607996518</v>
      </c>
      <c r="X57" s="13"/>
      <c r="Y57" s="13"/>
      <c r="Z57" s="17">
        <f t="shared" si="2"/>
        <v>5.4037375054324199</v>
      </c>
      <c r="AA57" s="18">
        <f t="shared" si="3"/>
        <v>0.58959062810703322</v>
      </c>
      <c r="AB57" s="18">
        <f t="shared" si="4"/>
        <v>0.99775094696969691</v>
      </c>
      <c r="AC57" s="18">
        <f t="shared" si="5"/>
        <v>0.93073593073593075</v>
      </c>
      <c r="AD57" s="18">
        <f t="shared" si="6"/>
        <v>0.80438311688311692</v>
      </c>
      <c r="AE57" s="13"/>
      <c r="AF57" s="13"/>
    </row>
    <row r="58" spans="4:32" x14ac:dyDescent="0.25">
      <c r="D58" s="13"/>
      <c r="E58" s="14" t="s">
        <v>81</v>
      </c>
      <c r="F58" s="14" t="s">
        <v>94</v>
      </c>
      <c r="G58" s="14" t="s">
        <v>53</v>
      </c>
      <c r="H58" s="14"/>
      <c r="I58" s="15">
        <v>1866.5</v>
      </c>
      <c r="J58" s="15">
        <v>1654.5</v>
      </c>
      <c r="K58" s="15">
        <v>1373.5</v>
      </c>
      <c r="L58" s="15">
        <v>1439</v>
      </c>
      <c r="M58" s="15">
        <v>924</v>
      </c>
      <c r="N58" s="15">
        <v>902</v>
      </c>
      <c r="O58" s="15">
        <v>922.5</v>
      </c>
      <c r="P58" s="15">
        <v>854.75</v>
      </c>
      <c r="Q58" s="13"/>
      <c r="R58" s="13"/>
      <c r="S58" s="13"/>
      <c r="T58" s="13"/>
      <c r="U58" s="16">
        <v>754</v>
      </c>
      <c r="V58" s="17">
        <f t="shared" si="0"/>
        <v>3.3905835543766578</v>
      </c>
      <c r="W58" s="17">
        <f t="shared" si="1"/>
        <v>3.0421087533156497</v>
      </c>
      <c r="X58" s="13"/>
      <c r="Y58" s="13"/>
      <c r="Z58" s="17">
        <f t="shared" si="2"/>
        <v>6.4326923076923075</v>
      </c>
      <c r="AA58" s="18">
        <f t="shared" si="3"/>
        <v>0.88641843021698363</v>
      </c>
      <c r="AB58" s="18">
        <f t="shared" si="4"/>
        <v>1.0476883873316345</v>
      </c>
      <c r="AC58" s="18">
        <f t="shared" si="5"/>
        <v>0.97619047619047616</v>
      </c>
      <c r="AD58" s="18">
        <f t="shared" si="6"/>
        <v>0.92655826558265586</v>
      </c>
      <c r="AE58" s="13"/>
      <c r="AF58" s="13"/>
    </row>
    <row r="59" spans="4:32" x14ac:dyDescent="0.25">
      <c r="D59" s="13"/>
      <c r="E59" s="14" t="s">
        <v>81</v>
      </c>
      <c r="F59" s="19" t="s">
        <v>95</v>
      </c>
      <c r="G59" s="14" t="s">
        <v>80</v>
      </c>
      <c r="H59" s="14" t="s">
        <v>79</v>
      </c>
      <c r="I59" s="15">
        <v>1380.25</v>
      </c>
      <c r="J59" s="15">
        <v>1054.75</v>
      </c>
      <c r="K59" s="15">
        <v>869.5</v>
      </c>
      <c r="L59" s="15">
        <v>888.5</v>
      </c>
      <c r="M59" s="15">
        <v>616</v>
      </c>
      <c r="N59" s="15">
        <v>594</v>
      </c>
      <c r="O59" s="15">
        <v>308</v>
      </c>
      <c r="P59" s="15">
        <v>308</v>
      </c>
      <c r="Q59" s="13"/>
      <c r="R59" s="13"/>
      <c r="S59" s="13"/>
      <c r="T59" s="13"/>
      <c r="U59" s="16">
        <v>532</v>
      </c>
      <c r="V59" s="17">
        <f t="shared" si="0"/>
        <v>3.0991541353383458</v>
      </c>
      <c r="W59" s="17">
        <f t="shared" si="1"/>
        <v>2.2490601503759398</v>
      </c>
      <c r="X59" s="13"/>
      <c r="Y59" s="13"/>
      <c r="Z59" s="17">
        <f t="shared" si="2"/>
        <v>5.3482142857142856</v>
      </c>
      <c r="AA59" s="18">
        <f t="shared" si="3"/>
        <v>0.76417315703676869</v>
      </c>
      <c r="AB59" s="18">
        <f t="shared" si="4"/>
        <v>1.0218516388729155</v>
      </c>
      <c r="AC59" s="18">
        <f t="shared" si="5"/>
        <v>0.9642857142857143</v>
      </c>
      <c r="AD59" s="18">
        <f t="shared" si="6"/>
        <v>1</v>
      </c>
      <c r="AE59" s="13"/>
      <c r="AF59" s="13"/>
    </row>
    <row r="60" spans="4:32" x14ac:dyDescent="0.25">
      <c r="D60" s="13"/>
      <c r="E60" s="14" t="s">
        <v>81</v>
      </c>
      <c r="F60" s="14" t="s">
        <v>96</v>
      </c>
      <c r="G60" s="14" t="s">
        <v>56</v>
      </c>
      <c r="H60" s="14" t="s">
        <v>39</v>
      </c>
      <c r="I60" s="15">
        <v>1858</v>
      </c>
      <c r="J60" s="15">
        <v>1450.75</v>
      </c>
      <c r="K60" s="15">
        <v>1407.5</v>
      </c>
      <c r="L60" s="15">
        <v>1375</v>
      </c>
      <c r="M60" s="15">
        <v>924</v>
      </c>
      <c r="N60" s="15">
        <v>910.75</v>
      </c>
      <c r="O60" s="15">
        <v>616</v>
      </c>
      <c r="P60" s="15">
        <v>601.5</v>
      </c>
      <c r="Q60" s="13"/>
      <c r="R60" s="13"/>
      <c r="S60" s="13"/>
      <c r="T60" s="13"/>
      <c r="U60" s="16">
        <v>773</v>
      </c>
      <c r="V60" s="17">
        <f t="shared" si="0"/>
        <v>3.0549805950840878</v>
      </c>
      <c r="W60" s="17">
        <f t="shared" si="1"/>
        <v>2.5569210866752909</v>
      </c>
      <c r="X60" s="13"/>
      <c r="Y60" s="13"/>
      <c r="Z60" s="17">
        <f t="shared" si="2"/>
        <v>5.6119016817593792</v>
      </c>
      <c r="AA60" s="18">
        <f t="shared" si="3"/>
        <v>0.78081270182992468</v>
      </c>
      <c r="AB60" s="18">
        <f t="shared" si="4"/>
        <v>0.9769094138543517</v>
      </c>
      <c r="AC60" s="18">
        <f t="shared" si="5"/>
        <v>0.98566017316017318</v>
      </c>
      <c r="AD60" s="18">
        <f t="shared" si="6"/>
        <v>0.97646103896103897</v>
      </c>
      <c r="AE60" s="13"/>
      <c r="AF60" s="13"/>
    </row>
    <row r="61" spans="4:32" x14ac:dyDescent="0.25">
      <c r="D61" s="13"/>
      <c r="E61" s="14" t="s">
        <v>81</v>
      </c>
      <c r="F61" s="19" t="s">
        <v>97</v>
      </c>
      <c r="G61" s="14" t="s">
        <v>44</v>
      </c>
      <c r="H61" s="14" t="s">
        <v>39</v>
      </c>
      <c r="I61" s="15">
        <v>1917.2</v>
      </c>
      <c r="J61" s="15">
        <v>1888.1333333333332</v>
      </c>
      <c r="K61" s="15">
        <v>1591.45</v>
      </c>
      <c r="L61" s="15">
        <v>1577.4</v>
      </c>
      <c r="M61" s="15">
        <v>924</v>
      </c>
      <c r="N61" s="15">
        <v>1198.75</v>
      </c>
      <c r="O61" s="15">
        <v>919</v>
      </c>
      <c r="P61" s="15">
        <v>886.33333333333326</v>
      </c>
      <c r="Q61" s="13"/>
      <c r="R61" s="13"/>
      <c r="S61" s="13"/>
      <c r="T61" s="13"/>
      <c r="U61" s="16">
        <v>839</v>
      </c>
      <c r="V61" s="17">
        <f t="shared" si="0"/>
        <v>3.6792411601112436</v>
      </c>
      <c r="W61" s="17">
        <f t="shared" si="1"/>
        <v>2.9365117203019468</v>
      </c>
      <c r="X61" s="13"/>
      <c r="Y61" s="13"/>
      <c r="Z61" s="17">
        <f t="shared" si="2"/>
        <v>6.6157528804131891</v>
      </c>
      <c r="AA61" s="18">
        <f t="shared" si="3"/>
        <v>0.98483900132137137</v>
      </c>
      <c r="AB61" s="18">
        <f t="shared" si="4"/>
        <v>0.99117157309371962</v>
      </c>
      <c r="AC61" s="18">
        <f t="shared" si="5"/>
        <v>1.2973484848484849</v>
      </c>
      <c r="AD61" s="18">
        <f t="shared" si="6"/>
        <v>0.96445411679361615</v>
      </c>
      <c r="AE61" s="13"/>
      <c r="AF61" s="13"/>
    </row>
  </sheetData>
  <mergeCells count="35">
    <mergeCell ref="AA11:AB11"/>
    <mergeCell ref="D2:AF3"/>
    <mergeCell ref="F5:J5"/>
    <mergeCell ref="F7:N7"/>
    <mergeCell ref="F8:N8"/>
    <mergeCell ref="F9:N9"/>
    <mergeCell ref="D10:E10"/>
    <mergeCell ref="Y12:Y13"/>
    <mergeCell ref="AC11:AD11"/>
    <mergeCell ref="AE11:AF11"/>
    <mergeCell ref="D12:E12"/>
    <mergeCell ref="F12:F13"/>
    <mergeCell ref="G12:H12"/>
    <mergeCell ref="I12:J12"/>
    <mergeCell ref="K12:L12"/>
    <mergeCell ref="M12:N12"/>
    <mergeCell ref="O12:P12"/>
    <mergeCell ref="Q12:R12"/>
    <mergeCell ref="D11:E11"/>
    <mergeCell ref="I11:L11"/>
    <mergeCell ref="M11:P11"/>
    <mergeCell ref="Q11:T11"/>
    <mergeCell ref="U11:Z11"/>
    <mergeCell ref="S12:T12"/>
    <mergeCell ref="U12:U13"/>
    <mergeCell ref="V12:V13"/>
    <mergeCell ref="W12:W13"/>
    <mergeCell ref="X12:X13"/>
    <mergeCell ref="AF12:AF13"/>
    <mergeCell ref="Z12:Z13"/>
    <mergeCell ref="AA12:AA13"/>
    <mergeCell ref="AB12:AB13"/>
    <mergeCell ref="AC12:AC13"/>
    <mergeCell ref="AD12:AD13"/>
    <mergeCell ref="AE12:AE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68"/>
  <sheetViews>
    <sheetView showGridLines="0" tabSelected="1" topLeftCell="C24" zoomScale="90" zoomScaleNormal="90" workbookViewId="0">
      <selection activeCell="N20" sqref="N20"/>
    </sheetView>
  </sheetViews>
  <sheetFormatPr defaultRowHeight="11.25" x14ac:dyDescent="0.2"/>
  <cols>
    <col min="1" max="1" width="17.85546875" style="22" hidden="1" customWidth="1"/>
    <col min="2" max="2" width="22" style="22" hidden="1" customWidth="1"/>
    <col min="3" max="3" width="24.28515625" style="22" customWidth="1"/>
    <col min="4" max="4" width="12.5703125" style="42" customWidth="1"/>
    <col min="5" max="5" width="10.85546875" style="42" customWidth="1"/>
    <col min="6" max="6" width="12.42578125" style="42" customWidth="1"/>
    <col min="7" max="9" width="11.7109375" style="42" customWidth="1"/>
    <col min="10" max="10" width="12.7109375" style="42" bestFit="1" customWidth="1"/>
    <col min="11" max="11" width="11.7109375" style="42" customWidth="1"/>
    <col min="12" max="12" width="12.7109375" style="42" bestFit="1" customWidth="1"/>
    <col min="13" max="13" width="11.7109375" style="42" customWidth="1"/>
    <col min="14" max="14" width="44.5703125" style="22" customWidth="1"/>
    <col min="15" max="15" width="11.28515625" style="22" customWidth="1"/>
    <col min="16" max="19" width="10.7109375" style="22" customWidth="1"/>
    <col min="20" max="16384" width="9.140625" style="22"/>
  </cols>
  <sheetData>
    <row r="2" spans="1:19" s="21" customFormat="1" ht="21.75" customHeight="1" x14ac:dyDescent="0.25">
      <c r="C2" s="98" t="s">
        <v>153</v>
      </c>
      <c r="D2" s="99"/>
      <c r="E2" s="99"/>
      <c r="F2" s="99"/>
      <c r="G2" s="99"/>
      <c r="H2" s="99"/>
      <c r="I2" s="99"/>
      <c r="J2" s="99"/>
      <c r="K2" s="99"/>
      <c r="L2" s="99"/>
      <c r="M2" s="99"/>
      <c r="N2" s="100"/>
      <c r="O2" s="100"/>
      <c r="P2" s="100"/>
      <c r="Q2" s="100"/>
      <c r="R2" s="100"/>
      <c r="S2" s="100"/>
    </row>
    <row r="3" spans="1:19" ht="11.25" customHeight="1" x14ac:dyDescent="0.2">
      <c r="C3" s="101" t="s">
        <v>98</v>
      </c>
      <c r="D3" s="103" t="s">
        <v>99</v>
      </c>
      <c r="E3" s="103"/>
      <c r="F3" s="103"/>
      <c r="G3" s="103"/>
      <c r="H3" s="103"/>
      <c r="I3" s="103"/>
      <c r="J3" s="103" t="s">
        <v>100</v>
      </c>
      <c r="K3" s="103"/>
      <c r="L3" s="103"/>
      <c r="M3" s="103"/>
      <c r="N3" s="104" t="s">
        <v>101</v>
      </c>
      <c r="O3" s="106" t="s">
        <v>102</v>
      </c>
      <c r="P3" s="107"/>
      <c r="Q3" s="107"/>
      <c r="R3" s="107"/>
      <c r="S3" s="108"/>
    </row>
    <row r="4" spans="1:19" ht="11.25" customHeight="1" x14ac:dyDescent="0.2">
      <c r="C4" s="101"/>
      <c r="D4" s="112" t="s">
        <v>103</v>
      </c>
      <c r="E4" s="112"/>
      <c r="F4" s="112" t="s">
        <v>104</v>
      </c>
      <c r="G4" s="112"/>
      <c r="H4" s="112" t="s">
        <v>105</v>
      </c>
      <c r="I4" s="112"/>
      <c r="J4" s="88" t="s">
        <v>106</v>
      </c>
      <c r="K4" s="89"/>
      <c r="L4" s="88" t="s">
        <v>107</v>
      </c>
      <c r="M4" s="89"/>
      <c r="N4" s="105"/>
      <c r="O4" s="109"/>
      <c r="P4" s="110"/>
      <c r="Q4" s="110"/>
      <c r="R4" s="110"/>
      <c r="S4" s="111"/>
    </row>
    <row r="5" spans="1:19" ht="70.5" customHeight="1" x14ac:dyDescent="0.2">
      <c r="C5" s="102"/>
      <c r="D5" s="23" t="s">
        <v>108</v>
      </c>
      <c r="E5" s="23" t="s">
        <v>109</v>
      </c>
      <c r="F5" s="23" t="s">
        <v>110</v>
      </c>
      <c r="G5" s="23" t="s">
        <v>109</v>
      </c>
      <c r="H5" s="23" t="s">
        <v>110</v>
      </c>
      <c r="I5" s="23" t="s">
        <v>109</v>
      </c>
      <c r="J5" s="23" t="s">
        <v>111</v>
      </c>
      <c r="K5" s="23" t="s">
        <v>24</v>
      </c>
      <c r="L5" s="23" t="s">
        <v>111</v>
      </c>
      <c r="M5" s="23" t="s">
        <v>24</v>
      </c>
      <c r="N5" s="24"/>
      <c r="O5" s="25" t="s">
        <v>112</v>
      </c>
      <c r="P5" s="25" t="s">
        <v>113</v>
      </c>
      <c r="Q5" s="25" t="s">
        <v>114</v>
      </c>
      <c r="R5" s="25" t="s">
        <v>115</v>
      </c>
      <c r="S5" s="25" t="s">
        <v>116</v>
      </c>
    </row>
    <row r="6" spans="1:19" x14ac:dyDescent="0.2">
      <c r="C6" s="90" t="s">
        <v>117</v>
      </c>
      <c r="D6" s="91"/>
      <c r="E6" s="91"/>
      <c r="F6" s="91"/>
      <c r="G6" s="91"/>
      <c r="H6" s="92"/>
      <c r="I6" s="92"/>
      <c r="J6" s="92"/>
      <c r="K6" s="92"/>
      <c r="L6" s="92"/>
      <c r="M6" s="92"/>
      <c r="N6" s="92"/>
      <c r="O6" s="92"/>
      <c r="P6" s="91"/>
      <c r="Q6" s="91"/>
      <c r="R6" s="91"/>
      <c r="S6" s="91"/>
    </row>
    <row r="7" spans="1:19" ht="23.1" customHeight="1" x14ac:dyDescent="0.2">
      <c r="A7" s="22" t="s">
        <v>33</v>
      </c>
      <c r="B7" s="22" t="s">
        <v>38</v>
      </c>
      <c r="C7" s="26" t="s">
        <v>38</v>
      </c>
      <c r="D7" s="27">
        <v>3.026610644257703</v>
      </c>
      <c r="E7" s="27">
        <v>2.9079131652661063</v>
      </c>
      <c r="F7" s="27">
        <v>2.615546218487395</v>
      </c>
      <c r="G7" s="27">
        <v>2.7734360410830998</v>
      </c>
      <c r="H7" s="27">
        <v>5.6421568627450984</v>
      </c>
      <c r="I7" s="27">
        <v>5.681349206349207</v>
      </c>
      <c r="J7" s="28">
        <v>0.97918350848827806</v>
      </c>
      <c r="K7" s="28">
        <v>1.1142495671860435</v>
      </c>
      <c r="L7" s="28">
        <v>0.93614718614718617</v>
      </c>
      <c r="M7" s="28">
        <v>0.9508928571428571</v>
      </c>
      <c r="N7" s="29" t="s">
        <v>178</v>
      </c>
      <c r="O7" s="30">
        <v>1</v>
      </c>
      <c r="P7" s="30">
        <v>0</v>
      </c>
      <c r="Q7" s="30">
        <v>0</v>
      </c>
      <c r="R7" s="30">
        <v>1</v>
      </c>
      <c r="S7" s="30">
        <v>0</v>
      </c>
    </row>
    <row r="8" spans="1:19" ht="23.1" customHeight="1" x14ac:dyDescent="0.2">
      <c r="A8" s="22" t="s">
        <v>33</v>
      </c>
      <c r="B8" s="22" t="s">
        <v>40</v>
      </c>
      <c r="C8" s="26" t="s">
        <v>40</v>
      </c>
      <c r="D8" s="27">
        <v>6.9346473029045645</v>
      </c>
      <c r="E8" s="27">
        <v>6.8454356846473026</v>
      </c>
      <c r="F8" s="27">
        <v>6.1970262793914248</v>
      </c>
      <c r="G8" s="27">
        <v>7.333125864453665</v>
      </c>
      <c r="H8" s="27">
        <v>13.13167358229599</v>
      </c>
      <c r="I8" s="27">
        <v>14.552005532503458</v>
      </c>
      <c r="J8" s="28">
        <v>0.95001184553423357</v>
      </c>
      <c r="K8" s="28">
        <v>1.2111721020342265</v>
      </c>
      <c r="L8" s="28">
        <v>1.0507305194805194</v>
      </c>
      <c r="M8" s="28">
        <v>1.1436688311688312</v>
      </c>
      <c r="N8" s="60" t="s">
        <v>173</v>
      </c>
      <c r="O8" s="30">
        <v>0</v>
      </c>
      <c r="P8" s="30">
        <v>0</v>
      </c>
      <c r="Q8" s="30">
        <v>0</v>
      </c>
      <c r="R8" s="30">
        <v>1</v>
      </c>
      <c r="S8" s="30">
        <v>0</v>
      </c>
    </row>
    <row r="9" spans="1:19" ht="23.1" customHeight="1" x14ac:dyDescent="0.2">
      <c r="A9" s="22" t="s">
        <v>33</v>
      </c>
      <c r="B9" s="22" t="s">
        <v>43</v>
      </c>
      <c r="C9" s="26" t="s">
        <v>43</v>
      </c>
      <c r="D9" s="27">
        <v>3.1948669201520912</v>
      </c>
      <c r="E9" s="27">
        <v>2.6245247148288975</v>
      </c>
      <c r="F9" s="27">
        <v>2.4610266159695819</v>
      </c>
      <c r="G9" s="27">
        <v>1.5740177439797214</v>
      </c>
      <c r="H9" s="27">
        <v>5.6558935361216731</v>
      </c>
      <c r="I9" s="27">
        <v>4.1985424588086184</v>
      </c>
      <c r="J9" s="28">
        <v>0.72851103804603101</v>
      </c>
      <c r="K9" s="28">
        <v>0.82723039215686267</v>
      </c>
      <c r="L9" s="28">
        <v>0.9821428571428571</v>
      </c>
      <c r="M9" s="28">
        <v>0.43192297260645512</v>
      </c>
      <c r="N9" s="29" t="s">
        <v>177</v>
      </c>
      <c r="O9" s="30">
        <v>0</v>
      </c>
      <c r="P9" s="30">
        <v>0</v>
      </c>
      <c r="Q9" s="30">
        <v>0</v>
      </c>
      <c r="R9" s="30">
        <v>4</v>
      </c>
      <c r="S9" s="30">
        <v>0</v>
      </c>
    </row>
    <row r="10" spans="1:19" ht="46.5" customHeight="1" x14ac:dyDescent="0.2">
      <c r="A10" s="22" t="s">
        <v>33</v>
      </c>
      <c r="B10" s="22" t="s">
        <v>36</v>
      </c>
      <c r="C10" s="26" t="s">
        <v>118</v>
      </c>
      <c r="D10" s="27">
        <v>4.2048742138364785</v>
      </c>
      <c r="E10" s="27">
        <v>3.71187106918239</v>
      </c>
      <c r="F10" s="27">
        <v>2.0786163522012577</v>
      </c>
      <c r="G10" s="27">
        <v>2.3354297693920336</v>
      </c>
      <c r="H10" s="27">
        <v>6.2834905660377363</v>
      </c>
      <c r="I10" s="27">
        <v>6.2234014675052416</v>
      </c>
      <c r="J10" s="28">
        <v>0.82542992629834888</v>
      </c>
      <c r="K10" s="28">
        <v>1.2023135033050047</v>
      </c>
      <c r="L10" s="28">
        <v>0.9913419913419913</v>
      </c>
      <c r="M10" s="28">
        <v>1.0332792207792207</v>
      </c>
      <c r="N10" s="31" t="s">
        <v>174</v>
      </c>
      <c r="O10" s="30">
        <v>0</v>
      </c>
      <c r="P10" s="30">
        <v>0</v>
      </c>
      <c r="Q10" s="30">
        <v>0</v>
      </c>
      <c r="R10" s="30">
        <v>2</v>
      </c>
      <c r="S10" s="30">
        <v>0</v>
      </c>
    </row>
    <row r="11" spans="1:19" ht="23.1" customHeight="1" x14ac:dyDescent="0.2">
      <c r="A11" s="22" t="s">
        <v>33</v>
      </c>
      <c r="B11" s="22" t="s">
        <v>34</v>
      </c>
      <c r="C11" s="26" t="s">
        <v>34</v>
      </c>
      <c r="D11" s="27">
        <v>10.358854166666667</v>
      </c>
      <c r="E11" s="27">
        <v>10.146440972222221</v>
      </c>
      <c r="F11" s="27">
        <v>1.0208333333333333</v>
      </c>
      <c r="G11" s="27">
        <v>0.95052083333333337</v>
      </c>
      <c r="H11" s="27">
        <v>11.379687500000001</v>
      </c>
      <c r="I11" s="27">
        <v>11.096961805555557</v>
      </c>
      <c r="J11" s="28">
        <v>0.96199049762440592</v>
      </c>
      <c r="K11" s="28">
        <v>0.875</v>
      </c>
      <c r="L11" s="28">
        <v>0.99972899728997289</v>
      </c>
      <c r="M11" s="28" t="s">
        <v>152</v>
      </c>
      <c r="N11" s="31"/>
      <c r="O11" s="30">
        <v>3</v>
      </c>
      <c r="P11" s="30">
        <v>0</v>
      </c>
      <c r="Q11" s="30">
        <v>0</v>
      </c>
      <c r="R11" s="30">
        <v>1</v>
      </c>
      <c r="S11" s="30">
        <v>0</v>
      </c>
    </row>
    <row r="12" spans="1:19" ht="15" customHeight="1" x14ac:dyDescent="0.2">
      <c r="C12" s="93" t="s">
        <v>45</v>
      </c>
      <c r="D12" s="94"/>
      <c r="E12" s="94"/>
      <c r="F12" s="94"/>
      <c r="G12" s="94"/>
      <c r="H12" s="94"/>
      <c r="I12" s="94"/>
      <c r="J12" s="94"/>
      <c r="K12" s="94"/>
      <c r="L12" s="94"/>
      <c r="M12" s="94"/>
      <c r="N12" s="94"/>
      <c r="O12" s="94"/>
      <c r="P12" s="94"/>
      <c r="Q12" s="94"/>
      <c r="R12" s="94"/>
      <c r="S12" s="94"/>
    </row>
    <row r="13" spans="1:19" ht="23.1" customHeight="1" x14ac:dyDescent="0.2">
      <c r="A13" s="22" t="s">
        <v>45</v>
      </c>
      <c r="B13" s="22" t="s">
        <v>46</v>
      </c>
      <c r="C13" s="26" t="s">
        <v>46</v>
      </c>
      <c r="D13" s="27">
        <v>3.4868686868686867</v>
      </c>
      <c r="E13" s="27">
        <v>3.0112794612794613</v>
      </c>
      <c r="F13" s="27">
        <v>2.7131313131313131</v>
      </c>
      <c r="G13" s="27">
        <v>3.6604377104377104</v>
      </c>
      <c r="H13" s="27">
        <v>6.2</v>
      </c>
      <c r="I13" s="27">
        <v>6.6717171717171722</v>
      </c>
      <c r="J13" s="28">
        <v>0.78791291291291288</v>
      </c>
      <c r="K13" s="28">
        <v>1.2355570839064649</v>
      </c>
      <c r="L13" s="28">
        <v>1</v>
      </c>
      <c r="M13" s="28">
        <v>1.4832251082251084</v>
      </c>
      <c r="N13" s="32" t="s">
        <v>155</v>
      </c>
      <c r="O13" s="33">
        <v>0</v>
      </c>
      <c r="P13" s="33">
        <v>0</v>
      </c>
      <c r="Q13" s="33">
        <v>0</v>
      </c>
      <c r="R13" s="33">
        <v>0</v>
      </c>
      <c r="S13" s="33">
        <v>0</v>
      </c>
    </row>
    <row r="14" spans="1:19" ht="23.1" customHeight="1" x14ac:dyDescent="0.2">
      <c r="A14" s="22" t="s">
        <v>45</v>
      </c>
      <c r="B14" s="22" t="s">
        <v>48</v>
      </c>
      <c r="C14" s="26" t="s">
        <v>48</v>
      </c>
      <c r="D14" s="27">
        <v>12.665492957746478</v>
      </c>
      <c r="E14" s="27">
        <v>12.579225352112676</v>
      </c>
      <c r="F14" s="27">
        <v>9.27112676056338</v>
      </c>
      <c r="G14" s="27">
        <v>8.9577464788732399</v>
      </c>
      <c r="H14" s="27">
        <v>26.25</v>
      </c>
      <c r="I14" s="27">
        <v>23.839788732394368</v>
      </c>
      <c r="J14" s="28">
        <v>0.98287526427061311</v>
      </c>
      <c r="K14" s="28">
        <v>0.99357601713062094</v>
      </c>
      <c r="L14" s="28">
        <v>1.0129870129870129</v>
      </c>
      <c r="M14" s="28">
        <v>0.93506493506493504</v>
      </c>
      <c r="N14" s="34"/>
      <c r="O14" s="33">
        <v>0</v>
      </c>
      <c r="P14" s="33">
        <v>0</v>
      </c>
      <c r="Q14" s="33">
        <v>0</v>
      </c>
      <c r="R14" s="33">
        <v>1</v>
      </c>
      <c r="S14" s="33">
        <v>0</v>
      </c>
    </row>
    <row r="15" spans="1:19" ht="23.1" customHeight="1" x14ac:dyDescent="0.2">
      <c r="A15" s="22" t="s">
        <v>45</v>
      </c>
      <c r="B15" s="22" t="s">
        <v>50</v>
      </c>
      <c r="C15" s="26" t="s">
        <v>50</v>
      </c>
      <c r="D15" s="27">
        <v>7.6606334841628962</v>
      </c>
      <c r="E15" s="27">
        <v>7.4289592760180989</v>
      </c>
      <c r="F15" s="27">
        <v>3.3936651583710407</v>
      </c>
      <c r="G15" s="27">
        <v>4.1911764705882355</v>
      </c>
      <c r="H15" s="27">
        <v>11.054298642533936</v>
      </c>
      <c r="I15" s="27">
        <v>12.009276018099548</v>
      </c>
      <c r="J15" s="28">
        <v>0.95060352831940576</v>
      </c>
      <c r="K15" s="28">
        <v>1.5574776785714286</v>
      </c>
      <c r="L15" s="28">
        <v>1.0032467532467533</v>
      </c>
      <c r="M15" s="28">
        <v>0.75662251655629142</v>
      </c>
      <c r="N15" s="35" t="s">
        <v>156</v>
      </c>
      <c r="O15" s="33">
        <v>0</v>
      </c>
      <c r="P15" s="33">
        <v>0</v>
      </c>
      <c r="Q15" s="33">
        <v>0</v>
      </c>
      <c r="R15" s="33">
        <v>6</v>
      </c>
      <c r="S15" s="33">
        <v>0</v>
      </c>
    </row>
    <row r="16" spans="1:19" ht="23.1" customHeight="1" x14ac:dyDescent="0.2">
      <c r="A16" s="22" t="s">
        <v>45</v>
      </c>
      <c r="B16" s="22" t="s">
        <v>52</v>
      </c>
      <c r="C16" s="26" t="s">
        <v>52</v>
      </c>
      <c r="D16" s="27">
        <v>3.2072953736654806</v>
      </c>
      <c r="E16" s="27">
        <v>3.1435349940688027</v>
      </c>
      <c r="F16" s="27">
        <v>2.6387900355871885</v>
      </c>
      <c r="G16" s="27">
        <v>3.1476868327402134</v>
      </c>
      <c r="H16" s="27">
        <v>5.8460854092526686</v>
      </c>
      <c r="I16" s="27">
        <v>6.2912218268090161</v>
      </c>
      <c r="J16" s="28">
        <v>0.98369870713884189</v>
      </c>
      <c r="K16" s="28">
        <v>1.2139561707035755</v>
      </c>
      <c r="L16" s="28">
        <v>0.97323600973236013</v>
      </c>
      <c r="M16" s="28">
        <v>1.1631493506493507</v>
      </c>
      <c r="N16" s="36" t="s">
        <v>155</v>
      </c>
      <c r="O16" s="33">
        <v>0</v>
      </c>
      <c r="P16" s="33">
        <v>0</v>
      </c>
      <c r="Q16" s="33">
        <v>0</v>
      </c>
      <c r="R16" s="33">
        <v>0</v>
      </c>
      <c r="S16" s="33">
        <v>0</v>
      </c>
    </row>
    <row r="17" spans="1:19" ht="23.1" customHeight="1" x14ac:dyDescent="0.2">
      <c r="A17" s="22" t="s">
        <v>45</v>
      </c>
      <c r="B17" s="22" t="s">
        <v>55</v>
      </c>
      <c r="C17" s="26" t="s">
        <v>119</v>
      </c>
      <c r="D17" s="27">
        <v>3.5701986754966888</v>
      </c>
      <c r="E17" s="27">
        <v>3.4949227373068439</v>
      </c>
      <c r="F17" s="27">
        <v>2.1990066225165563</v>
      </c>
      <c r="G17" s="27">
        <v>2.2619205298013245</v>
      </c>
      <c r="H17" s="27">
        <v>5.7692052980132447</v>
      </c>
      <c r="I17" s="27">
        <v>5.7568432671081684</v>
      </c>
      <c r="J17" s="28">
        <v>0.82764135854737031</v>
      </c>
      <c r="K17" s="28">
        <v>1.0612880057457506</v>
      </c>
      <c r="L17" s="28">
        <v>1.268939393939394</v>
      </c>
      <c r="M17" s="28">
        <v>0.9732142857142857</v>
      </c>
      <c r="N17" s="34" t="s">
        <v>157</v>
      </c>
      <c r="O17" s="33">
        <v>0</v>
      </c>
      <c r="P17" s="33">
        <v>0</v>
      </c>
      <c r="Q17" s="33">
        <v>2</v>
      </c>
      <c r="R17" s="33">
        <v>1</v>
      </c>
      <c r="S17" s="33">
        <v>0</v>
      </c>
    </row>
    <row r="18" spans="1:19" ht="23.1" customHeight="1" x14ac:dyDescent="0.2">
      <c r="A18" s="22" t="s">
        <v>45</v>
      </c>
      <c r="B18" s="22" t="s">
        <v>57</v>
      </c>
      <c r="C18" s="26" t="s">
        <v>57</v>
      </c>
      <c r="D18" s="27">
        <v>3.7170255720053835</v>
      </c>
      <c r="E18" s="27">
        <v>3.1335800807537013</v>
      </c>
      <c r="F18" s="27">
        <v>1.5834454912516824</v>
      </c>
      <c r="G18" s="27">
        <v>1.7220726783310902</v>
      </c>
      <c r="H18" s="27">
        <v>5.4081426648721402</v>
      </c>
      <c r="I18" s="27">
        <v>5.027254374158816</v>
      </c>
      <c r="J18" s="28">
        <v>0.83069128942637682</v>
      </c>
      <c r="K18" s="28">
        <v>1.0667818077144502</v>
      </c>
      <c r="L18" s="28">
        <v>0.85836038961038963</v>
      </c>
      <c r="M18" s="28">
        <v>1.1461038961038961</v>
      </c>
      <c r="N18" s="37" t="s">
        <v>155</v>
      </c>
      <c r="O18" s="33">
        <v>0</v>
      </c>
      <c r="P18" s="33">
        <v>0</v>
      </c>
      <c r="Q18" s="33">
        <v>0</v>
      </c>
      <c r="R18" s="33">
        <v>1</v>
      </c>
      <c r="S18" s="33">
        <v>0</v>
      </c>
    </row>
    <row r="19" spans="1:19" ht="23.1" customHeight="1" x14ac:dyDescent="0.2">
      <c r="A19" s="22" t="s">
        <v>45</v>
      </c>
      <c r="B19" s="22" t="s">
        <v>58</v>
      </c>
      <c r="C19" s="26" t="s">
        <v>58</v>
      </c>
      <c r="D19" s="27">
        <v>2.530089628681178</v>
      </c>
      <c r="E19" s="27">
        <v>2.8937259923175418</v>
      </c>
      <c r="F19" s="27">
        <v>2.3719590268886042</v>
      </c>
      <c r="G19" s="27">
        <v>2.7093469910371319</v>
      </c>
      <c r="H19" s="27">
        <v>4.9020486555697822</v>
      </c>
      <c r="I19" s="27">
        <v>5.6030729833546733</v>
      </c>
      <c r="J19" s="28">
        <v>1.2675855513307985</v>
      </c>
      <c r="K19" s="28">
        <v>1.0222401940962393</v>
      </c>
      <c r="L19" s="28">
        <v>1.0027056277056277</v>
      </c>
      <c r="M19" s="28">
        <v>1.3831168831168832</v>
      </c>
      <c r="N19" s="34" t="s">
        <v>179</v>
      </c>
      <c r="O19" s="33">
        <v>0</v>
      </c>
      <c r="P19" s="33">
        <v>0</v>
      </c>
      <c r="Q19" s="33">
        <v>0</v>
      </c>
      <c r="R19" s="33">
        <v>2</v>
      </c>
      <c r="S19" s="33">
        <v>0</v>
      </c>
    </row>
    <row r="20" spans="1:19" ht="23.1" customHeight="1" x14ac:dyDescent="0.2">
      <c r="A20" s="22" t="s">
        <v>45</v>
      </c>
      <c r="B20" s="22" t="s">
        <v>59</v>
      </c>
      <c r="C20" s="26" t="s">
        <v>59</v>
      </c>
      <c r="D20" s="27">
        <v>3.4898897058823528</v>
      </c>
      <c r="E20" s="27">
        <v>3.1830575980392157</v>
      </c>
      <c r="F20" s="27">
        <v>2.9724264705882355</v>
      </c>
      <c r="G20" s="27">
        <v>3.1216299019607843</v>
      </c>
      <c r="H20" s="27">
        <v>6.6829044117647056</v>
      </c>
      <c r="I20" s="27">
        <v>6.4747242647058822</v>
      </c>
      <c r="J20" s="28">
        <v>0.88935083880379273</v>
      </c>
      <c r="K20" s="28">
        <v>1.0825840825840827</v>
      </c>
      <c r="L20" s="28">
        <v>0.9464285714285714</v>
      </c>
      <c r="M20" s="28">
        <v>0.99756493506493504</v>
      </c>
      <c r="N20" s="34"/>
      <c r="O20" s="33">
        <v>1</v>
      </c>
      <c r="P20" s="33">
        <v>0</v>
      </c>
      <c r="Q20" s="33">
        <v>0</v>
      </c>
      <c r="R20" s="33">
        <v>3</v>
      </c>
      <c r="S20" s="33">
        <v>0</v>
      </c>
    </row>
    <row r="21" spans="1:19" ht="23.1" customHeight="1" x14ac:dyDescent="0.2">
      <c r="A21" s="22" t="s">
        <v>45</v>
      </c>
      <c r="B21" s="22" t="s">
        <v>60</v>
      </c>
      <c r="C21" s="26" t="s">
        <v>60</v>
      </c>
      <c r="D21" s="27">
        <v>3.1771653543307088</v>
      </c>
      <c r="E21" s="27">
        <v>2.9653324584426941</v>
      </c>
      <c r="F21" s="27">
        <v>1.9488188976377954</v>
      </c>
      <c r="G21" s="27">
        <v>2.0429790026246719</v>
      </c>
      <c r="H21" s="27">
        <v>5.1259842519685037</v>
      </c>
      <c r="I21" s="27">
        <v>5.1001749781277335</v>
      </c>
      <c r="J21" s="28">
        <v>0.88426853707414832</v>
      </c>
      <c r="K21" s="28">
        <v>1.0710586881472957</v>
      </c>
      <c r="L21" s="28">
        <v>1.0128066378066378</v>
      </c>
      <c r="M21" s="28">
        <v>1.0162337662337662</v>
      </c>
      <c r="N21" s="38"/>
      <c r="O21" s="33">
        <v>0</v>
      </c>
      <c r="P21" s="33">
        <v>0</v>
      </c>
      <c r="Q21" s="33">
        <v>0</v>
      </c>
      <c r="R21" s="33">
        <v>2</v>
      </c>
      <c r="S21" s="33">
        <v>0</v>
      </c>
    </row>
    <row r="22" spans="1:19" ht="23.1" customHeight="1" x14ac:dyDescent="0.2">
      <c r="A22" s="22" t="s">
        <v>45</v>
      </c>
      <c r="B22" s="22" t="s">
        <v>61</v>
      </c>
      <c r="C22" s="26" t="s">
        <v>61</v>
      </c>
      <c r="D22" s="27">
        <v>4.6575342465753424</v>
      </c>
      <c r="E22" s="27">
        <v>4.571489726027397</v>
      </c>
      <c r="F22" s="27">
        <v>3.3236301369863015</v>
      </c>
      <c r="G22" s="27">
        <v>3.033390410958904</v>
      </c>
      <c r="H22" s="27">
        <v>7.9811643835616435</v>
      </c>
      <c r="I22" s="27">
        <v>7.6048801369863011</v>
      </c>
      <c r="J22" s="28">
        <v>0.948252688172043</v>
      </c>
      <c r="K22" s="28">
        <v>0.99803536345776034</v>
      </c>
      <c r="L22" s="28">
        <v>1.0217126623376624</v>
      </c>
      <c r="M22" s="28">
        <v>0.81852654387865653</v>
      </c>
      <c r="N22" s="32"/>
      <c r="O22" s="33">
        <v>0</v>
      </c>
      <c r="P22" s="33">
        <v>0</v>
      </c>
      <c r="Q22" s="33">
        <v>0</v>
      </c>
      <c r="R22" s="33">
        <v>2</v>
      </c>
      <c r="S22" s="33">
        <v>0</v>
      </c>
    </row>
    <row r="23" spans="1:19" ht="23.1" customHeight="1" x14ac:dyDescent="0.2">
      <c r="A23" s="22" t="s">
        <v>45</v>
      </c>
      <c r="B23" s="22" t="s">
        <v>62</v>
      </c>
      <c r="C23" s="26" t="s">
        <v>62</v>
      </c>
      <c r="D23" s="27">
        <v>30.044064748201439</v>
      </c>
      <c r="E23" s="27">
        <v>25.121402877697843</v>
      </c>
      <c r="F23" s="27">
        <v>3.5053357314148683</v>
      </c>
      <c r="G23" s="27">
        <v>1.6420863309352518</v>
      </c>
      <c r="H23" s="27">
        <v>33.54940047961631</v>
      </c>
      <c r="I23" s="27">
        <v>26.763489208633093</v>
      </c>
      <c r="J23" s="28">
        <v>0.84254044337926903</v>
      </c>
      <c r="K23" s="28">
        <v>0.45287356321839078</v>
      </c>
      <c r="L23" s="28">
        <v>0.82977450804473962</v>
      </c>
      <c r="M23" s="28">
        <v>0.50002588125679392</v>
      </c>
      <c r="N23" s="32" t="s">
        <v>158</v>
      </c>
      <c r="O23" s="33">
        <v>0</v>
      </c>
      <c r="P23" s="33">
        <v>0</v>
      </c>
      <c r="Q23" s="33">
        <v>0</v>
      </c>
      <c r="R23" s="33">
        <v>5</v>
      </c>
      <c r="S23" s="33">
        <v>0</v>
      </c>
    </row>
    <row r="24" spans="1:19" ht="23.1" customHeight="1" x14ac:dyDescent="0.2">
      <c r="A24" s="22" t="s">
        <v>45</v>
      </c>
      <c r="B24" s="22" t="s">
        <v>63</v>
      </c>
      <c r="C24" s="26" t="s">
        <v>63</v>
      </c>
      <c r="D24" s="27">
        <v>9.5065573770491802</v>
      </c>
      <c r="E24" s="27">
        <v>8.7221311475409831</v>
      </c>
      <c r="F24" s="27">
        <v>3.2721311475409838</v>
      </c>
      <c r="G24" s="27">
        <v>3.4393442622950818</v>
      </c>
      <c r="H24" s="27">
        <v>12.778688524590164</v>
      </c>
      <c r="I24" s="27">
        <v>12.333606557377049</v>
      </c>
      <c r="J24" s="28">
        <v>0.88425787106446774</v>
      </c>
      <c r="K24" s="28">
        <v>1.010144927536232</v>
      </c>
      <c r="L24" s="28">
        <v>0.96245941558441561</v>
      </c>
      <c r="M24" s="28">
        <v>1.1428571428571428</v>
      </c>
      <c r="N24" s="34" t="s">
        <v>159</v>
      </c>
      <c r="O24" s="33">
        <v>5</v>
      </c>
      <c r="P24" s="33">
        <v>0</v>
      </c>
      <c r="Q24" s="33">
        <v>0</v>
      </c>
      <c r="R24" s="33">
        <v>0</v>
      </c>
      <c r="S24" s="33">
        <v>0</v>
      </c>
    </row>
    <row r="25" spans="1:19" ht="23.1" customHeight="1" x14ac:dyDescent="0.2">
      <c r="A25" s="22" t="s">
        <v>45</v>
      </c>
      <c r="B25" s="22" t="s">
        <v>64</v>
      </c>
      <c r="C25" s="26" t="s">
        <v>64</v>
      </c>
      <c r="D25" s="27">
        <v>3.0254545454545454</v>
      </c>
      <c r="E25" s="27">
        <v>2.688181818181818</v>
      </c>
      <c r="F25" s="27">
        <v>2.9536363636363636</v>
      </c>
      <c r="G25" s="27">
        <v>2.9715151515151512</v>
      </c>
      <c r="H25" s="27">
        <v>5.9790909090909095</v>
      </c>
      <c r="I25" s="27">
        <v>5.9051515151515144</v>
      </c>
      <c r="J25" s="28">
        <v>0.84398854961832059</v>
      </c>
      <c r="K25" s="28">
        <v>0.9998347380598247</v>
      </c>
      <c r="L25" s="28">
        <v>0.9642857142857143</v>
      </c>
      <c r="M25" s="28">
        <v>1.0162337662337662</v>
      </c>
      <c r="N25" s="37"/>
      <c r="O25" s="33">
        <v>0</v>
      </c>
      <c r="P25" s="33">
        <v>1</v>
      </c>
      <c r="Q25" s="33">
        <v>0</v>
      </c>
      <c r="R25" s="33">
        <v>1</v>
      </c>
      <c r="S25" s="33">
        <v>0</v>
      </c>
    </row>
    <row r="26" spans="1:19" ht="23.1" customHeight="1" x14ac:dyDescent="0.2">
      <c r="A26" s="22" t="s">
        <v>45</v>
      </c>
      <c r="B26" s="22" t="s">
        <v>65</v>
      </c>
      <c r="C26" s="26" t="s">
        <v>65</v>
      </c>
      <c r="D26" s="27">
        <v>5.5455801104972373</v>
      </c>
      <c r="E26" s="27">
        <v>5.0798035604665435</v>
      </c>
      <c r="F26" s="27">
        <v>2.3987108655616942</v>
      </c>
      <c r="G26" s="27">
        <v>2.680939226519337</v>
      </c>
      <c r="H26" s="27">
        <v>7.944290976058932</v>
      </c>
      <c r="I26" s="27">
        <v>7.795273173726212</v>
      </c>
      <c r="J26" s="28">
        <v>0.94069037162959823</v>
      </c>
      <c r="K26" s="28">
        <v>0.96460440214158238</v>
      </c>
      <c r="L26" s="28">
        <v>0.88106698756518254</v>
      </c>
      <c r="M26" s="28">
        <v>1.3961038961038961</v>
      </c>
      <c r="N26" s="34" t="s">
        <v>159</v>
      </c>
      <c r="O26" s="33">
        <v>3</v>
      </c>
      <c r="P26" s="33">
        <v>0</v>
      </c>
      <c r="Q26" s="33">
        <v>0</v>
      </c>
      <c r="R26" s="33">
        <v>3</v>
      </c>
      <c r="S26" s="33">
        <v>0</v>
      </c>
    </row>
    <row r="27" spans="1:19" ht="23.1" customHeight="1" x14ac:dyDescent="0.2">
      <c r="A27" s="22" t="s">
        <v>45</v>
      </c>
      <c r="B27" s="22" t="s">
        <v>66</v>
      </c>
      <c r="C27" s="26" t="s">
        <v>66</v>
      </c>
      <c r="D27" s="27">
        <v>3.0446708463949843</v>
      </c>
      <c r="E27" s="27">
        <v>2.9963427377220477</v>
      </c>
      <c r="F27" s="27">
        <v>2.311128526645768</v>
      </c>
      <c r="G27" s="27">
        <v>2.4592476489028212</v>
      </c>
      <c r="H27" s="27">
        <v>5.3557993730407523</v>
      </c>
      <c r="I27" s="27">
        <v>5.4555903866248689</v>
      </c>
      <c r="J27" s="28">
        <v>0.98756341024382255</v>
      </c>
      <c r="K27" s="28">
        <v>0.98280802292263614</v>
      </c>
      <c r="L27" s="28">
        <v>0.98033910533910529</v>
      </c>
      <c r="M27" s="28">
        <v>1.1818936877076411</v>
      </c>
      <c r="N27" s="34" t="s">
        <v>159</v>
      </c>
      <c r="O27" s="33">
        <v>18</v>
      </c>
      <c r="P27" s="33">
        <v>0</v>
      </c>
      <c r="Q27" s="33">
        <v>0</v>
      </c>
      <c r="R27" s="33">
        <v>2</v>
      </c>
      <c r="S27" s="33">
        <v>0</v>
      </c>
    </row>
    <row r="28" spans="1:19" ht="23.1" customHeight="1" x14ac:dyDescent="0.2">
      <c r="A28" s="22" t="s">
        <v>45</v>
      </c>
      <c r="B28" s="22" t="s">
        <v>68</v>
      </c>
      <c r="C28" s="26" t="s">
        <v>68</v>
      </c>
      <c r="D28" s="27">
        <v>1.1860036832412524</v>
      </c>
      <c r="E28" s="27">
        <v>1.2825352977286681</v>
      </c>
      <c r="F28" s="27">
        <v>3.069060773480663</v>
      </c>
      <c r="G28" s="27">
        <v>2.778084714548803</v>
      </c>
      <c r="H28" s="27">
        <v>4.2550644567219154</v>
      </c>
      <c r="I28" s="27">
        <v>4.0606200122774716</v>
      </c>
      <c r="J28" s="28">
        <v>1.12921626984127</v>
      </c>
      <c r="K28" s="28">
        <v>0.87196573060447402</v>
      </c>
      <c r="L28" s="28">
        <v>1.0292207792207793</v>
      </c>
      <c r="M28" s="28">
        <v>0.96185064935064934</v>
      </c>
      <c r="N28" s="32" t="s">
        <v>172</v>
      </c>
      <c r="O28" s="33">
        <v>0</v>
      </c>
      <c r="P28" s="33">
        <v>0</v>
      </c>
      <c r="Q28" s="33">
        <v>0</v>
      </c>
      <c r="R28" s="33">
        <v>0</v>
      </c>
      <c r="S28" s="33">
        <v>0</v>
      </c>
    </row>
    <row r="29" spans="1:19" ht="23.1" customHeight="1" x14ac:dyDescent="0.2">
      <c r="A29" s="22" t="s">
        <v>45</v>
      </c>
      <c r="B29" s="22" t="s">
        <v>75</v>
      </c>
      <c r="C29" s="26" t="s">
        <v>75</v>
      </c>
      <c r="D29" s="27">
        <v>13.384615384615385</v>
      </c>
      <c r="E29" s="27">
        <v>8.7369230769230768</v>
      </c>
      <c r="F29" s="27">
        <v>6.5476923076923077</v>
      </c>
      <c r="G29" s="27">
        <v>3.8738461538461539</v>
      </c>
      <c r="H29" s="27">
        <v>19.932307692307692</v>
      </c>
      <c r="I29" s="27">
        <v>12.610769230769231</v>
      </c>
      <c r="J29" s="28">
        <v>0.60151878497202238</v>
      </c>
      <c r="K29" s="28">
        <v>0.64781746031746035</v>
      </c>
      <c r="L29" s="28">
        <v>0.72213203463203468</v>
      </c>
      <c r="M29" s="28">
        <v>0.45373376623376621</v>
      </c>
      <c r="N29" s="39" t="s">
        <v>160</v>
      </c>
      <c r="O29" s="33">
        <v>0</v>
      </c>
      <c r="P29" s="33">
        <v>0</v>
      </c>
      <c r="Q29" s="33">
        <v>0</v>
      </c>
      <c r="R29" s="33">
        <v>0</v>
      </c>
      <c r="S29" s="33">
        <v>0</v>
      </c>
    </row>
    <row r="30" spans="1:19" ht="23.1" customHeight="1" x14ac:dyDescent="0.2">
      <c r="A30" s="22" t="s">
        <v>45</v>
      </c>
      <c r="B30" s="22" t="s">
        <v>69</v>
      </c>
      <c r="C30" s="26" t="s">
        <v>120</v>
      </c>
      <c r="D30" s="27">
        <v>3.247983870967742</v>
      </c>
      <c r="E30" s="27">
        <v>3.081989247311828</v>
      </c>
      <c r="F30" s="27">
        <v>2.6108870967741935</v>
      </c>
      <c r="G30" s="27">
        <v>2.5309139784946235</v>
      </c>
      <c r="H30" s="27">
        <v>5.8588709677419351</v>
      </c>
      <c r="I30" s="27">
        <v>5.693548387096774</v>
      </c>
      <c r="J30" s="28">
        <v>0.91557788944723617</v>
      </c>
      <c r="K30" s="28">
        <v>0.97741777123220419</v>
      </c>
      <c r="L30" s="28">
        <v>1.0027056277056277</v>
      </c>
      <c r="M30" s="28">
        <v>0.96049783549783552</v>
      </c>
      <c r="N30" s="39"/>
      <c r="O30" s="33">
        <v>0</v>
      </c>
      <c r="P30" s="33">
        <v>0</v>
      </c>
      <c r="Q30" s="33">
        <v>0</v>
      </c>
      <c r="R30" s="33">
        <v>3</v>
      </c>
      <c r="S30" s="33">
        <v>0</v>
      </c>
    </row>
    <row r="31" spans="1:19" ht="23.1" customHeight="1" x14ac:dyDescent="0.2">
      <c r="A31" s="22" t="s">
        <v>45</v>
      </c>
      <c r="B31" s="22" t="s">
        <v>70</v>
      </c>
      <c r="C31" s="26" t="s">
        <v>70</v>
      </c>
      <c r="D31" s="27">
        <v>4.9795918367346941</v>
      </c>
      <c r="E31" s="27">
        <v>6.7355442176870755</v>
      </c>
      <c r="F31" s="27">
        <v>2.092857142857143</v>
      </c>
      <c r="G31" s="27">
        <v>2.6372448979591838</v>
      </c>
      <c r="H31" s="27">
        <v>7.0724489795918366</v>
      </c>
      <c r="I31" s="27">
        <v>9.3727891156462597</v>
      </c>
      <c r="J31" s="28">
        <v>1.3333883025505717</v>
      </c>
      <c r="K31" s="28">
        <v>1.356794425087108</v>
      </c>
      <c r="L31" s="28">
        <v>1.3841991341991342</v>
      </c>
      <c r="M31" s="28">
        <v>1.0349025974025974</v>
      </c>
      <c r="N31" s="39" t="s">
        <v>169</v>
      </c>
      <c r="O31" s="33">
        <v>0</v>
      </c>
      <c r="P31" s="33">
        <v>0</v>
      </c>
      <c r="Q31" s="33">
        <v>0</v>
      </c>
      <c r="R31" s="33">
        <v>2</v>
      </c>
      <c r="S31" s="33">
        <v>0</v>
      </c>
    </row>
    <row r="32" spans="1:19" ht="23.1" customHeight="1" x14ac:dyDescent="0.2">
      <c r="A32" s="22" t="s">
        <v>45</v>
      </c>
      <c r="B32" s="22" t="s">
        <v>72</v>
      </c>
      <c r="C32" s="26" t="s">
        <v>72</v>
      </c>
      <c r="D32" s="27">
        <v>3.2790322580645164</v>
      </c>
      <c r="E32" s="27">
        <v>3.0562126642771807</v>
      </c>
      <c r="F32" s="27">
        <v>2.9833333333333334</v>
      </c>
      <c r="G32" s="27">
        <v>2.8127240143369177</v>
      </c>
      <c r="H32" s="27">
        <v>6.2623655913978498</v>
      </c>
      <c r="I32" s="27">
        <v>6.1243130227001199</v>
      </c>
      <c r="J32" s="28">
        <v>0.89652852160061525</v>
      </c>
      <c r="K32" s="28">
        <v>0.90874415943549147</v>
      </c>
      <c r="L32" s="28">
        <v>1.0020292207792207</v>
      </c>
      <c r="M32" s="28">
        <v>1.0008116883116882</v>
      </c>
      <c r="N32" s="39"/>
      <c r="O32" s="33">
        <v>1</v>
      </c>
      <c r="P32" s="33">
        <v>0</v>
      </c>
      <c r="Q32" s="33">
        <v>0</v>
      </c>
      <c r="R32" s="33">
        <v>4</v>
      </c>
      <c r="S32" s="33">
        <v>0</v>
      </c>
    </row>
    <row r="33" spans="1:19" ht="23.1" customHeight="1" x14ac:dyDescent="0.2">
      <c r="A33" s="22" t="s">
        <v>45</v>
      </c>
      <c r="B33" s="22" t="s">
        <v>73</v>
      </c>
      <c r="C33" s="26" t="s">
        <v>73</v>
      </c>
      <c r="D33" s="27">
        <v>5.7603686635944698</v>
      </c>
      <c r="E33" s="27">
        <v>4.8864055299539171</v>
      </c>
      <c r="F33" s="27">
        <v>2.5460829493087558</v>
      </c>
      <c r="G33" s="27">
        <v>2.4600614439324118</v>
      </c>
      <c r="H33" s="27">
        <v>8.306451612903226</v>
      </c>
      <c r="I33" s="27">
        <v>7.5077572964669743</v>
      </c>
      <c r="J33" s="28">
        <v>0.82751131221719454</v>
      </c>
      <c r="K33" s="28">
        <v>0.96783485357657228</v>
      </c>
      <c r="L33" s="28">
        <v>0.87808441558441563</v>
      </c>
      <c r="M33" s="28">
        <v>0.96347402597402598</v>
      </c>
      <c r="N33" s="26"/>
      <c r="O33" s="33">
        <v>0</v>
      </c>
      <c r="P33" s="33">
        <v>0</v>
      </c>
      <c r="Q33" s="33">
        <v>0</v>
      </c>
      <c r="R33" s="33">
        <v>2</v>
      </c>
      <c r="S33" s="33">
        <v>0</v>
      </c>
    </row>
    <row r="34" spans="1:19" ht="23.1" customHeight="1" x14ac:dyDescent="0.2">
      <c r="A34" s="22" t="s">
        <v>45</v>
      </c>
      <c r="B34" s="22" t="s">
        <v>74</v>
      </c>
      <c r="C34" s="26" t="s">
        <v>74</v>
      </c>
      <c r="D34" s="27">
        <v>3.918867924528302</v>
      </c>
      <c r="E34" s="27">
        <v>3.529035639412998</v>
      </c>
      <c r="F34" s="27">
        <v>2.2962264150943397</v>
      </c>
      <c r="G34" s="27">
        <v>2.5322851153039831</v>
      </c>
      <c r="H34" s="27">
        <v>6.2150943396226417</v>
      </c>
      <c r="I34" s="27">
        <v>6.1330188679245285</v>
      </c>
      <c r="J34" s="28">
        <v>0.91721971506946287</v>
      </c>
      <c r="K34" s="28">
        <v>1.0170869505305222</v>
      </c>
      <c r="L34" s="28">
        <v>0.875</v>
      </c>
      <c r="M34" s="28">
        <v>1.2711038961038961</v>
      </c>
      <c r="N34" s="39" t="s">
        <v>161</v>
      </c>
      <c r="O34" s="33">
        <v>0</v>
      </c>
      <c r="P34" s="33">
        <v>1</v>
      </c>
      <c r="Q34" s="33">
        <v>0</v>
      </c>
      <c r="R34" s="33">
        <v>4</v>
      </c>
      <c r="S34" s="33">
        <v>0</v>
      </c>
    </row>
    <row r="35" spans="1:19" ht="23.1" customHeight="1" x14ac:dyDescent="0.2">
      <c r="A35" s="22" t="s">
        <v>45</v>
      </c>
      <c r="B35" s="22" t="s">
        <v>77</v>
      </c>
      <c r="C35" s="26" t="s">
        <v>77</v>
      </c>
      <c r="D35" s="27">
        <v>4.5087374399301012</v>
      </c>
      <c r="E35" s="27">
        <v>4.5166011358671909</v>
      </c>
      <c r="F35" s="27">
        <v>2.4272608125819133</v>
      </c>
      <c r="G35" s="27">
        <v>2.3433813892529489</v>
      </c>
      <c r="H35" s="27">
        <v>6.9359982525120145</v>
      </c>
      <c r="I35" s="27">
        <v>7.025775447793797</v>
      </c>
      <c r="J35" s="28">
        <v>0.9728281379726772</v>
      </c>
      <c r="K35" s="28">
        <v>0.91629778672032192</v>
      </c>
      <c r="L35" s="28">
        <v>1.0535714285714286</v>
      </c>
      <c r="M35" s="28">
        <v>1.0656275635767023</v>
      </c>
      <c r="N35" s="39"/>
      <c r="O35" s="33">
        <v>0</v>
      </c>
      <c r="P35" s="33">
        <v>0</v>
      </c>
      <c r="Q35" s="33">
        <v>0</v>
      </c>
      <c r="R35" s="33">
        <v>3</v>
      </c>
      <c r="S35" s="33">
        <v>0</v>
      </c>
    </row>
    <row r="36" spans="1:19" ht="23.1" customHeight="1" x14ac:dyDescent="0.2">
      <c r="A36" s="22" t="s">
        <v>45</v>
      </c>
      <c r="B36" s="22" t="s">
        <v>78</v>
      </c>
      <c r="C36" s="26" t="s">
        <v>121</v>
      </c>
      <c r="D36" s="27">
        <v>3.9847797927461142</v>
      </c>
      <c r="E36" s="27">
        <v>4.4496977547495682</v>
      </c>
      <c r="F36" s="27">
        <v>1.7085492227979275</v>
      </c>
      <c r="G36" s="27">
        <v>1.7068221070811744</v>
      </c>
      <c r="H36" s="27">
        <v>5.693329015544041</v>
      </c>
      <c r="I36" s="27">
        <v>6.1565198618307422</v>
      </c>
      <c r="J36" s="28">
        <v>1.0482129140120193</v>
      </c>
      <c r="K36" s="28">
        <v>0.87850313221233112</v>
      </c>
      <c r="L36" s="28">
        <v>1.2191558441558441</v>
      </c>
      <c r="M36" s="28">
        <v>1.3944805194805194</v>
      </c>
      <c r="N36" s="40" t="s">
        <v>162</v>
      </c>
      <c r="O36" s="33">
        <v>0</v>
      </c>
      <c r="P36" s="33">
        <v>0</v>
      </c>
      <c r="Q36" s="33">
        <v>0</v>
      </c>
      <c r="R36" s="33">
        <v>2</v>
      </c>
      <c r="S36" s="33">
        <v>0</v>
      </c>
    </row>
    <row r="37" spans="1:19" ht="15" customHeight="1" x14ac:dyDescent="0.2">
      <c r="C37" s="95" t="s">
        <v>122</v>
      </c>
      <c r="D37" s="96"/>
      <c r="E37" s="96"/>
      <c r="F37" s="96"/>
      <c r="G37" s="96"/>
      <c r="H37" s="97"/>
      <c r="I37" s="97"/>
      <c r="J37" s="97"/>
      <c r="K37" s="97"/>
      <c r="L37" s="97"/>
      <c r="M37" s="97"/>
      <c r="N37" s="97"/>
      <c r="O37" s="97"/>
      <c r="P37" s="96"/>
      <c r="Q37" s="96"/>
      <c r="R37" s="96"/>
      <c r="S37" s="96"/>
    </row>
    <row r="38" spans="1:19" ht="20.100000000000001" customHeight="1" x14ac:dyDescent="0.2">
      <c r="A38" s="22" t="s">
        <v>81</v>
      </c>
      <c r="B38" s="22" t="s">
        <v>83</v>
      </c>
      <c r="C38" s="26" t="s">
        <v>83</v>
      </c>
      <c r="D38" s="27">
        <v>5.371428571428571</v>
      </c>
      <c r="E38" s="27">
        <v>4.4797619047619044</v>
      </c>
      <c r="F38" s="27">
        <v>2.3202380952380954</v>
      </c>
      <c r="G38" s="27">
        <v>1.8440476190476192</v>
      </c>
      <c r="H38" s="27">
        <v>7.6916666666666664</v>
      </c>
      <c r="I38" s="27">
        <v>6.3238095238095235</v>
      </c>
      <c r="J38" s="28">
        <v>0.83370870870870872</v>
      </c>
      <c r="K38" s="28">
        <v>0.7603150787696924</v>
      </c>
      <c r="L38" s="28">
        <v>0.83441558441558439</v>
      </c>
      <c r="M38" s="28">
        <v>0.86931818181818177</v>
      </c>
      <c r="N38" s="39" t="s">
        <v>163</v>
      </c>
      <c r="O38" s="33">
        <v>0</v>
      </c>
      <c r="P38" s="33">
        <v>0</v>
      </c>
      <c r="Q38" s="33">
        <v>1</v>
      </c>
      <c r="R38" s="33">
        <v>2</v>
      </c>
      <c r="S38" s="33">
        <v>0</v>
      </c>
    </row>
    <row r="39" spans="1:19" ht="20.100000000000001" customHeight="1" x14ac:dyDescent="0.2">
      <c r="A39" s="22" t="s">
        <v>81</v>
      </c>
      <c r="B39" s="22" t="s">
        <v>84</v>
      </c>
      <c r="C39" s="26" t="s">
        <v>84</v>
      </c>
      <c r="D39" s="27">
        <v>3.3551419800460476</v>
      </c>
      <c r="E39" s="27">
        <v>3.1734458940905603</v>
      </c>
      <c r="F39" s="27">
        <v>3.1841903300076746</v>
      </c>
      <c r="G39" s="27">
        <v>2.8977999488360191</v>
      </c>
      <c r="H39" s="27">
        <v>6.6544512663085191</v>
      </c>
      <c r="I39" s="27">
        <v>6.0712458429265794</v>
      </c>
      <c r="J39" s="28">
        <v>0.90056955304566078</v>
      </c>
      <c r="K39" s="28">
        <v>0.8813908145580589</v>
      </c>
      <c r="L39" s="28">
        <v>1.0116442199775533</v>
      </c>
      <c r="M39" s="28">
        <v>0.94599855151185941</v>
      </c>
      <c r="N39" s="40"/>
      <c r="O39" s="33">
        <v>0</v>
      </c>
      <c r="P39" s="33">
        <v>0</v>
      </c>
      <c r="Q39" s="33">
        <v>0</v>
      </c>
      <c r="R39" s="33">
        <v>7</v>
      </c>
      <c r="S39" s="33">
        <v>1</v>
      </c>
    </row>
    <row r="40" spans="1:19" ht="20.100000000000001" customHeight="1" x14ac:dyDescent="0.2">
      <c r="A40" s="22" t="s">
        <v>81</v>
      </c>
      <c r="B40" s="22" t="s">
        <v>85</v>
      </c>
      <c r="C40" s="26" t="s">
        <v>85</v>
      </c>
      <c r="D40" s="27">
        <v>5.6119402985074629</v>
      </c>
      <c r="E40" s="27">
        <v>4.2402985074626862</v>
      </c>
      <c r="F40" s="27">
        <v>2.0910447761194031</v>
      </c>
      <c r="G40" s="27">
        <v>1.8099502487562191</v>
      </c>
      <c r="H40" s="27">
        <v>7.7029850746268655</v>
      </c>
      <c r="I40" s="27">
        <v>6.1815920398009956</v>
      </c>
      <c r="J40" s="28">
        <v>0.64636075949367089</v>
      </c>
      <c r="K40" s="28">
        <v>0.89171974522292996</v>
      </c>
      <c r="L40" s="28">
        <v>0.97970779220779225</v>
      </c>
      <c r="M40" s="28">
        <v>0.83225108225108235</v>
      </c>
      <c r="N40" s="39" t="s">
        <v>164</v>
      </c>
      <c r="O40" s="33">
        <v>5</v>
      </c>
      <c r="P40" s="33">
        <v>0</v>
      </c>
      <c r="Q40" s="33">
        <v>0</v>
      </c>
      <c r="R40" s="33">
        <v>1</v>
      </c>
      <c r="S40" s="33">
        <v>0</v>
      </c>
    </row>
    <row r="41" spans="1:19" ht="20.100000000000001" customHeight="1" x14ac:dyDescent="0.2">
      <c r="A41" s="22" t="s">
        <v>81</v>
      </c>
      <c r="B41" s="22" t="s">
        <v>87</v>
      </c>
      <c r="C41" s="26" t="s">
        <v>123</v>
      </c>
      <c r="D41" s="27">
        <v>5.8586097946287516</v>
      </c>
      <c r="E41" s="27">
        <v>5.3317535545023693</v>
      </c>
      <c r="F41" s="27">
        <v>3.2617166929963144</v>
      </c>
      <c r="G41" s="27">
        <v>3.2068193786203265</v>
      </c>
      <c r="H41" s="27">
        <v>11.275934702474988</v>
      </c>
      <c r="I41" s="27">
        <v>8.9860452869931553</v>
      </c>
      <c r="J41" s="28">
        <v>0.85062240663900412</v>
      </c>
      <c r="K41" s="28">
        <v>1.0218910439247004</v>
      </c>
      <c r="L41" s="28">
        <v>0.99382916531341348</v>
      </c>
      <c r="M41" s="28">
        <v>0.93266369047619058</v>
      </c>
      <c r="N41" s="39"/>
      <c r="O41" s="33">
        <v>0</v>
      </c>
      <c r="P41" s="33">
        <v>0</v>
      </c>
      <c r="Q41" s="33">
        <v>0</v>
      </c>
      <c r="R41" s="33">
        <v>12</v>
      </c>
      <c r="S41" s="33">
        <v>0</v>
      </c>
    </row>
    <row r="42" spans="1:19" ht="20.100000000000001" customHeight="1" x14ac:dyDescent="0.2">
      <c r="A42" s="22" t="s">
        <v>81</v>
      </c>
      <c r="B42" s="22" t="s">
        <v>62</v>
      </c>
      <c r="C42" s="26" t="s">
        <v>124</v>
      </c>
      <c r="D42" s="27">
        <v>29.275165016501649</v>
      </c>
      <c r="E42" s="27">
        <v>24.375825082508246</v>
      </c>
      <c r="F42" s="27">
        <v>4.1534653465346532</v>
      </c>
      <c r="G42" s="27">
        <v>2.2636138613861387</v>
      </c>
      <c r="H42" s="27">
        <v>35.062293729372939</v>
      </c>
      <c r="I42" s="27">
        <v>27.203795379537951</v>
      </c>
      <c r="J42" s="28">
        <v>0.77441321356128656</v>
      </c>
      <c r="K42" s="28">
        <v>0.53605482717520858</v>
      </c>
      <c r="L42" s="28">
        <v>0.91424994078034594</v>
      </c>
      <c r="M42" s="28" t="s">
        <v>152</v>
      </c>
      <c r="N42" s="39" t="s">
        <v>165</v>
      </c>
      <c r="O42" s="33">
        <v>0</v>
      </c>
      <c r="P42" s="33">
        <v>0</v>
      </c>
      <c r="Q42" s="33">
        <v>0</v>
      </c>
      <c r="R42" s="33">
        <v>2</v>
      </c>
      <c r="S42" s="33">
        <v>0</v>
      </c>
    </row>
    <row r="43" spans="1:19" ht="20.100000000000001" customHeight="1" x14ac:dyDescent="0.2">
      <c r="A43" s="22" t="s">
        <v>81</v>
      </c>
      <c r="B43" s="22" t="s">
        <v>88</v>
      </c>
      <c r="C43" s="26" t="s">
        <v>88</v>
      </c>
      <c r="D43" s="27">
        <v>42.986842105263158</v>
      </c>
      <c r="E43" s="27">
        <v>39.537280701754391</v>
      </c>
      <c r="F43" s="27">
        <v>8.7697368421052637</v>
      </c>
      <c r="G43" s="27">
        <v>8.1940789473684212</v>
      </c>
      <c r="H43" s="27">
        <v>51.756578947368418</v>
      </c>
      <c r="I43" s="27">
        <v>47.731359649122808</v>
      </c>
      <c r="J43" s="28">
        <v>0.91217911600077206</v>
      </c>
      <c r="K43" s="28">
        <v>0.90585774058577406</v>
      </c>
      <c r="L43" s="28">
        <v>0.92824675324675321</v>
      </c>
      <c r="M43" s="28">
        <v>0.96753246753246758</v>
      </c>
      <c r="N43" s="40"/>
      <c r="O43" s="33">
        <v>0</v>
      </c>
      <c r="P43" s="33">
        <v>0</v>
      </c>
      <c r="Q43" s="33">
        <v>0</v>
      </c>
      <c r="R43" s="33">
        <v>0</v>
      </c>
      <c r="S43" s="33">
        <v>0</v>
      </c>
    </row>
    <row r="44" spans="1:19" ht="21.75" customHeight="1" x14ac:dyDescent="0.2">
      <c r="A44" s="22" t="s">
        <v>81</v>
      </c>
      <c r="B44" s="22" t="s">
        <v>75</v>
      </c>
      <c r="C44" s="26" t="s">
        <v>125</v>
      </c>
      <c r="D44" s="27">
        <v>20.623809523809523</v>
      </c>
      <c r="E44" s="27">
        <v>17.538095238095238</v>
      </c>
      <c r="F44" s="27">
        <v>6.2</v>
      </c>
      <c r="G44" s="27">
        <v>6.3238095238095235</v>
      </c>
      <c r="H44" s="27">
        <v>28.252380952380953</v>
      </c>
      <c r="I44" s="27">
        <v>25.290476190476191</v>
      </c>
      <c r="J44" s="28">
        <v>0.82364892320195038</v>
      </c>
      <c r="K44" s="28">
        <v>1.227405247813411</v>
      </c>
      <c r="L44" s="28">
        <v>0.88556149732620326</v>
      </c>
      <c r="M44" s="28">
        <v>0.78896103896103897</v>
      </c>
      <c r="N44" s="39" t="s">
        <v>166</v>
      </c>
      <c r="O44" s="33">
        <v>0</v>
      </c>
      <c r="P44" s="33">
        <v>0</v>
      </c>
      <c r="Q44" s="33">
        <v>0</v>
      </c>
      <c r="R44" s="33">
        <v>0</v>
      </c>
      <c r="S44" s="33">
        <v>0</v>
      </c>
    </row>
    <row r="45" spans="1:19" ht="20.100000000000001" customHeight="1" x14ac:dyDescent="0.2">
      <c r="A45" s="22" t="s">
        <v>81</v>
      </c>
      <c r="B45" s="22" t="s">
        <v>77</v>
      </c>
      <c r="C45" s="26" t="s">
        <v>77</v>
      </c>
      <c r="D45" s="27">
        <v>4.0563650306748462</v>
      </c>
      <c r="E45" s="27">
        <v>3.584355828220859</v>
      </c>
      <c r="F45" s="27">
        <v>3.0720858895705523</v>
      </c>
      <c r="G45" s="27">
        <v>2.8637525562372188</v>
      </c>
      <c r="H45" s="27">
        <v>7.1284509202453989</v>
      </c>
      <c r="I45" s="27">
        <v>6.4481083844580782</v>
      </c>
      <c r="J45" s="28">
        <v>0.93684769149124358</v>
      </c>
      <c r="K45" s="28">
        <v>0.85436193222782986</v>
      </c>
      <c r="L45" s="28">
        <v>0.82257409663012582</v>
      </c>
      <c r="M45" s="28">
        <v>1.10741341991342</v>
      </c>
      <c r="N45" s="34" t="s">
        <v>167</v>
      </c>
      <c r="O45" s="33">
        <v>2</v>
      </c>
      <c r="P45" s="33">
        <v>0</v>
      </c>
      <c r="Q45" s="33">
        <v>0</v>
      </c>
      <c r="R45" s="33">
        <v>2</v>
      </c>
      <c r="S45" s="33">
        <v>0</v>
      </c>
    </row>
    <row r="46" spans="1:19" ht="20.100000000000001" customHeight="1" x14ac:dyDescent="0.2">
      <c r="A46" s="22" t="s">
        <v>81</v>
      </c>
      <c r="B46" s="22" t="s">
        <v>82</v>
      </c>
      <c r="C46" s="26" t="s">
        <v>82</v>
      </c>
      <c r="D46" s="27">
        <v>7.1956521739130439</v>
      </c>
      <c r="E46" s="27">
        <v>6.8242753623188408</v>
      </c>
      <c r="F46" s="27">
        <v>4.3789855072463775</v>
      </c>
      <c r="G46" s="27">
        <v>3.6826086956521737</v>
      </c>
      <c r="H46" s="27">
        <v>11.783333333333335</v>
      </c>
      <c r="I46" s="27">
        <v>10.741666666666667</v>
      </c>
      <c r="J46" s="28">
        <v>0.92841109507776176</v>
      </c>
      <c r="K46" s="28">
        <v>0.85779294653014782</v>
      </c>
      <c r="L46" s="28">
        <v>0.98212835093419981</v>
      </c>
      <c r="M46" s="28">
        <v>0.79611650485436891</v>
      </c>
      <c r="N46" s="40" t="s">
        <v>168</v>
      </c>
      <c r="O46" s="33">
        <v>0</v>
      </c>
      <c r="P46" s="33">
        <v>0</v>
      </c>
      <c r="Q46" s="33">
        <v>0</v>
      </c>
      <c r="R46" s="33">
        <v>4</v>
      </c>
      <c r="S46" s="33">
        <v>0</v>
      </c>
    </row>
    <row r="47" spans="1:19" ht="20.100000000000001" customHeight="1" x14ac:dyDescent="0.2">
      <c r="A47" s="22" t="s">
        <v>81</v>
      </c>
      <c r="B47" s="22" t="s">
        <v>86</v>
      </c>
      <c r="C47" s="26" t="s">
        <v>126</v>
      </c>
      <c r="D47" s="27">
        <v>22.631782945736433</v>
      </c>
      <c r="E47" s="27">
        <v>19.73385012919897</v>
      </c>
      <c r="F47" s="27">
        <v>17.325581395348838</v>
      </c>
      <c r="G47" s="27">
        <v>7.9515503875968996</v>
      </c>
      <c r="H47" s="27">
        <v>41.027131782945737</v>
      </c>
      <c r="I47" s="27">
        <v>27.68540051679587</v>
      </c>
      <c r="J47" s="28">
        <v>0.76204794120103569</v>
      </c>
      <c r="K47" s="28">
        <v>0.53103767757875231</v>
      </c>
      <c r="L47" s="28">
        <v>1.1093073593073592</v>
      </c>
      <c r="M47" s="28">
        <v>0.26948051948051949</v>
      </c>
      <c r="N47" s="39" t="s">
        <v>160</v>
      </c>
      <c r="O47" s="33">
        <v>0</v>
      </c>
      <c r="P47" s="33">
        <v>0</v>
      </c>
      <c r="Q47" s="33">
        <v>0</v>
      </c>
      <c r="R47" s="33">
        <v>3</v>
      </c>
      <c r="S47" s="33">
        <v>0</v>
      </c>
    </row>
    <row r="48" spans="1:19" ht="20.100000000000001" customHeight="1" x14ac:dyDescent="0.2">
      <c r="A48" s="22" t="s">
        <v>81</v>
      </c>
      <c r="B48" s="22" t="s">
        <v>91</v>
      </c>
      <c r="C48" s="26" t="s">
        <v>127</v>
      </c>
      <c r="D48" s="27">
        <v>3.1350461133069829</v>
      </c>
      <c r="E48" s="27">
        <v>3.1282389108476067</v>
      </c>
      <c r="F48" s="27">
        <v>2.4710803689064558</v>
      </c>
      <c r="G48" s="27">
        <v>2.6185770750988144</v>
      </c>
      <c r="H48" s="27">
        <v>5.6061264822134387</v>
      </c>
      <c r="I48" s="27">
        <v>5.7468159859464212</v>
      </c>
      <c r="J48" s="28">
        <v>1.0075002862704683</v>
      </c>
      <c r="K48" s="28">
        <v>1.1115080782819262</v>
      </c>
      <c r="L48" s="28">
        <v>0.98259379509379519</v>
      </c>
      <c r="M48" s="28">
        <v>0.95373376623376627</v>
      </c>
      <c r="N48" s="39"/>
      <c r="O48" s="33">
        <v>0</v>
      </c>
      <c r="P48" s="33">
        <v>0</v>
      </c>
      <c r="Q48" s="33">
        <v>0</v>
      </c>
      <c r="R48" s="33">
        <v>3</v>
      </c>
      <c r="S48" s="33">
        <v>0</v>
      </c>
    </row>
    <row r="49" spans="1:19" ht="20.100000000000001" customHeight="1" x14ac:dyDescent="0.2">
      <c r="A49" s="22" t="s">
        <v>81</v>
      </c>
      <c r="B49" s="22" t="s">
        <v>92</v>
      </c>
      <c r="C49" s="26" t="s">
        <v>128</v>
      </c>
      <c r="D49" s="27">
        <v>4.1771806853582554</v>
      </c>
      <c r="E49" s="27">
        <v>3.2218328141225334</v>
      </c>
      <c r="F49" s="27">
        <v>2.6137071651090342</v>
      </c>
      <c r="G49" s="27">
        <v>3.1121495327102804</v>
      </c>
      <c r="H49" s="27">
        <v>6.79088785046729</v>
      </c>
      <c r="I49" s="27">
        <v>6.5302440290758037</v>
      </c>
      <c r="J49" s="28">
        <v>0.69684050968689304</v>
      </c>
      <c r="K49" s="28">
        <v>1.2660075329566856</v>
      </c>
      <c r="L49" s="28">
        <v>0.91327913279132789</v>
      </c>
      <c r="M49" s="28">
        <v>1.0608766233766234</v>
      </c>
      <c r="N49" s="39" t="s">
        <v>170</v>
      </c>
      <c r="O49" s="33">
        <v>4</v>
      </c>
      <c r="P49" s="33">
        <v>0</v>
      </c>
      <c r="Q49" s="33">
        <v>1</v>
      </c>
      <c r="R49" s="33">
        <v>1</v>
      </c>
      <c r="S49" s="33">
        <v>0</v>
      </c>
    </row>
    <row r="50" spans="1:19" ht="35.25" customHeight="1" x14ac:dyDescent="0.2">
      <c r="A50" s="22" t="s">
        <v>81</v>
      </c>
      <c r="B50" s="22" t="s">
        <v>93</v>
      </c>
      <c r="C50" s="26" t="s">
        <v>129</v>
      </c>
      <c r="D50" s="27">
        <v>3.718057366362451</v>
      </c>
      <c r="E50" s="27">
        <v>2.6031073446327686</v>
      </c>
      <c r="F50" s="27">
        <v>3.0404172099087354</v>
      </c>
      <c r="G50" s="27">
        <v>2.8006301607996518</v>
      </c>
      <c r="H50" s="27">
        <v>6.7584745762711869</v>
      </c>
      <c r="I50" s="27">
        <v>5.550412863972185</v>
      </c>
      <c r="J50" s="28">
        <v>0.58959062810703322</v>
      </c>
      <c r="K50" s="28">
        <v>0.99775094696969691</v>
      </c>
      <c r="L50" s="28">
        <v>0.93073593073593075</v>
      </c>
      <c r="M50" s="28">
        <v>0.80438311688311692</v>
      </c>
      <c r="N50" s="34" t="s">
        <v>175</v>
      </c>
      <c r="O50" s="33">
        <v>1</v>
      </c>
      <c r="P50" s="33">
        <v>1</v>
      </c>
      <c r="Q50" s="33">
        <v>0</v>
      </c>
      <c r="R50" s="33">
        <v>2</v>
      </c>
      <c r="S50" s="33">
        <v>0</v>
      </c>
    </row>
    <row r="51" spans="1:19" ht="20.100000000000001" customHeight="1" x14ac:dyDescent="0.2">
      <c r="A51" s="22" t="s">
        <v>81</v>
      </c>
      <c r="B51" s="22" t="s">
        <v>94</v>
      </c>
      <c r="C51" s="26" t="s">
        <v>130</v>
      </c>
      <c r="D51" s="27">
        <v>3.7009283819628647</v>
      </c>
      <c r="E51" s="27">
        <v>3.3905835543766578</v>
      </c>
      <c r="F51" s="27">
        <v>3.0450928381962865</v>
      </c>
      <c r="G51" s="27">
        <v>3.0421087533156497</v>
      </c>
      <c r="H51" s="27">
        <v>6.7460212201591512</v>
      </c>
      <c r="I51" s="27">
        <v>6.4326923076923075</v>
      </c>
      <c r="J51" s="28">
        <v>0.88641843021698363</v>
      </c>
      <c r="K51" s="28">
        <v>1.0476883873316345</v>
      </c>
      <c r="L51" s="28">
        <v>0.97619047619047616</v>
      </c>
      <c r="M51" s="28">
        <v>0.92655826558265586</v>
      </c>
      <c r="N51" s="39"/>
      <c r="O51" s="33">
        <v>0</v>
      </c>
      <c r="P51" s="33">
        <v>0</v>
      </c>
      <c r="Q51" s="33">
        <v>0</v>
      </c>
      <c r="R51" s="33">
        <v>5</v>
      </c>
      <c r="S51" s="33">
        <v>0</v>
      </c>
    </row>
    <row r="52" spans="1:19" ht="20.100000000000001" customHeight="1" x14ac:dyDescent="0.2">
      <c r="A52" s="22" t="s">
        <v>81</v>
      </c>
      <c r="B52" s="22" t="s">
        <v>95</v>
      </c>
      <c r="C52" s="26" t="s">
        <v>131</v>
      </c>
      <c r="D52" s="27">
        <v>3.7523496240601504</v>
      </c>
      <c r="E52" s="27">
        <v>3.0991541353383458</v>
      </c>
      <c r="F52" s="27">
        <v>2.2133458646616542</v>
      </c>
      <c r="G52" s="27">
        <v>2.2490601503759398</v>
      </c>
      <c r="H52" s="27">
        <v>5.9656954887218046</v>
      </c>
      <c r="I52" s="27">
        <v>5.3482142857142856</v>
      </c>
      <c r="J52" s="28">
        <v>0.76417315703676869</v>
      </c>
      <c r="K52" s="28">
        <v>1.0218516388729155</v>
      </c>
      <c r="L52" s="28">
        <v>0.9642857142857143</v>
      </c>
      <c r="M52" s="28">
        <v>1</v>
      </c>
      <c r="N52" s="39" t="s">
        <v>176</v>
      </c>
      <c r="O52" s="33">
        <v>0</v>
      </c>
      <c r="P52" s="33">
        <v>0</v>
      </c>
      <c r="Q52" s="33">
        <v>0</v>
      </c>
      <c r="R52" s="33">
        <v>2</v>
      </c>
      <c r="S52" s="33">
        <v>0</v>
      </c>
    </row>
    <row r="53" spans="1:19" ht="20.100000000000001" customHeight="1" x14ac:dyDescent="0.2">
      <c r="A53" s="22" t="s">
        <v>81</v>
      </c>
      <c r="B53" s="22" t="s">
        <v>96</v>
      </c>
      <c r="C53" s="26" t="s">
        <v>132</v>
      </c>
      <c r="D53" s="27">
        <v>3.5989650711513583</v>
      </c>
      <c r="E53" s="27">
        <v>3.0549805950840878</v>
      </c>
      <c r="F53" s="27">
        <v>2.6177231565329881</v>
      </c>
      <c r="G53" s="27">
        <v>2.5569210866752909</v>
      </c>
      <c r="H53" s="27">
        <v>6.6513583441138424</v>
      </c>
      <c r="I53" s="27">
        <v>5.9851228978007764</v>
      </c>
      <c r="J53" s="28">
        <v>0.78081270182992468</v>
      </c>
      <c r="K53" s="28">
        <v>0.9769094138543517</v>
      </c>
      <c r="L53" s="28">
        <v>0.98566017316017318</v>
      </c>
      <c r="M53" s="28">
        <v>0.97646103896103897</v>
      </c>
      <c r="N53" s="39" t="s">
        <v>176</v>
      </c>
      <c r="O53" s="33">
        <v>0</v>
      </c>
      <c r="P53" s="33">
        <v>0</v>
      </c>
      <c r="Q53" s="33">
        <v>0</v>
      </c>
      <c r="R53" s="33">
        <v>3</v>
      </c>
      <c r="S53" s="33">
        <v>0</v>
      </c>
    </row>
    <row r="54" spans="1:19" ht="20.100000000000001" customHeight="1" x14ac:dyDescent="0.2">
      <c r="A54" s="22" t="s">
        <v>81</v>
      </c>
      <c r="B54" s="22" t="s">
        <v>97</v>
      </c>
      <c r="C54" s="26" t="s">
        <v>133</v>
      </c>
      <c r="D54" s="27">
        <v>3.3864123957091774</v>
      </c>
      <c r="E54" s="27">
        <v>3.6792411601112422</v>
      </c>
      <c r="F54" s="27">
        <v>2.9921930870083431</v>
      </c>
      <c r="G54" s="27">
        <v>2.9365117203019468</v>
      </c>
      <c r="H54" s="27">
        <v>6.3786054827175205</v>
      </c>
      <c r="I54" s="27">
        <v>6.6157528804131891</v>
      </c>
      <c r="J54" s="28">
        <v>0.98483900132137137</v>
      </c>
      <c r="K54" s="28">
        <v>0.99117157309371962</v>
      </c>
      <c r="L54" s="28">
        <v>1.2973484848484849</v>
      </c>
      <c r="M54" s="28">
        <v>0.96445411679361615</v>
      </c>
      <c r="N54" s="39" t="s">
        <v>171</v>
      </c>
      <c r="O54" s="33">
        <v>0</v>
      </c>
      <c r="P54" s="33">
        <v>1</v>
      </c>
      <c r="Q54" s="33">
        <v>0</v>
      </c>
      <c r="R54" s="33">
        <v>2</v>
      </c>
      <c r="S54" s="33">
        <v>0</v>
      </c>
    </row>
    <row r="55" spans="1:19" ht="20.100000000000001" customHeight="1" x14ac:dyDescent="0.2">
      <c r="A55" s="22" t="s">
        <v>81</v>
      </c>
      <c r="B55" s="22" t="s">
        <v>90</v>
      </c>
      <c r="C55" s="26" t="s">
        <v>134</v>
      </c>
      <c r="D55" s="27">
        <v>3.6741573033707864</v>
      </c>
      <c r="E55" s="27">
        <v>3.3002106741573032</v>
      </c>
      <c r="F55" s="27">
        <v>2.5498595505617976</v>
      </c>
      <c r="G55" s="27">
        <v>2.4810393258426968</v>
      </c>
      <c r="H55" s="27">
        <v>6.224016853932584</v>
      </c>
      <c r="I55" s="27">
        <v>5.78125</v>
      </c>
      <c r="J55" s="28">
        <v>0.85556537102473496</v>
      </c>
      <c r="K55" s="28">
        <v>0.95081283868278454</v>
      </c>
      <c r="L55" s="28">
        <v>0.97712418300653592</v>
      </c>
      <c r="M55" s="28">
        <v>1.0162337662337662</v>
      </c>
      <c r="N55" s="39"/>
      <c r="O55" s="33">
        <v>1</v>
      </c>
      <c r="P55" s="33">
        <v>0</v>
      </c>
      <c r="Q55" s="33">
        <v>0</v>
      </c>
      <c r="R55" s="33">
        <v>2</v>
      </c>
      <c r="S55" s="33">
        <v>1</v>
      </c>
    </row>
    <row r="56" spans="1:19" ht="20.100000000000001" customHeight="1" x14ac:dyDescent="0.2">
      <c r="A56" s="22" t="s">
        <v>81</v>
      </c>
      <c r="B56" s="22" t="s">
        <v>89</v>
      </c>
      <c r="C56" s="26" t="s">
        <v>135</v>
      </c>
      <c r="D56" s="27">
        <v>8.6262135922330092</v>
      </c>
      <c r="E56" s="27">
        <v>8.0889967637540447</v>
      </c>
      <c r="F56" s="27">
        <v>4.9611650485436893</v>
      </c>
      <c r="G56" s="27">
        <v>4.0364077669902914</v>
      </c>
      <c r="H56" s="27">
        <v>13.587378640776699</v>
      </c>
      <c r="I56" s="27">
        <v>12.125404530744335</v>
      </c>
      <c r="J56" s="28">
        <v>0.93310364628194076</v>
      </c>
      <c r="K56" s="28">
        <v>0.81372549019607843</v>
      </c>
      <c r="L56" s="28">
        <v>0.9464285714285714</v>
      </c>
      <c r="M56" s="28">
        <v>0.81331168831168832</v>
      </c>
      <c r="N56" s="40"/>
      <c r="O56" s="33">
        <v>0</v>
      </c>
      <c r="P56" s="33">
        <v>0</v>
      </c>
      <c r="Q56" s="33">
        <v>0</v>
      </c>
      <c r="R56" s="33">
        <v>0</v>
      </c>
      <c r="S56" s="33">
        <v>0</v>
      </c>
    </row>
    <row r="57" spans="1:19" x14ac:dyDescent="0.2">
      <c r="C57" s="41"/>
    </row>
    <row r="68" spans="14:19" x14ac:dyDescent="0.2">
      <c r="N68" s="43"/>
      <c r="O68" s="43"/>
      <c r="P68" s="43"/>
      <c r="Q68" s="43"/>
      <c r="R68" s="43"/>
      <c r="S68" s="43"/>
    </row>
  </sheetData>
  <mergeCells count="14">
    <mergeCell ref="L4:M4"/>
    <mergeCell ref="C6:S6"/>
    <mergeCell ref="C12:S12"/>
    <mergeCell ref="C37:S37"/>
    <mergeCell ref="C2:S2"/>
    <mergeCell ref="C3:C5"/>
    <mergeCell ref="D3:I3"/>
    <mergeCell ref="J3:M3"/>
    <mergeCell ref="N3:N4"/>
    <mergeCell ref="O3:S4"/>
    <mergeCell ref="D4:E4"/>
    <mergeCell ref="F4:G4"/>
    <mergeCell ref="H4:I4"/>
    <mergeCell ref="J4:K4"/>
  </mergeCells>
  <conditionalFormatting sqref="P1:S2 O7:O11 O13:O36 P57:S1048576 P6:S40 O38:O40 O56:S56 O41:S41">
    <cfRule type="cellIs" dxfId="5" priority="6" operator="greaterThan">
      <formula>0</formula>
    </cfRule>
  </conditionalFormatting>
  <conditionalFormatting sqref="J7:M11 J38:M56">
    <cfRule type="cellIs" dxfId="4" priority="4" stopIfTrue="1" operator="greaterThan">
      <formula>1.101</formula>
    </cfRule>
    <cfRule type="cellIs" dxfId="3" priority="5" stopIfTrue="1" operator="lessThan">
      <formula>0.8</formula>
    </cfRule>
  </conditionalFormatting>
  <conditionalFormatting sqref="J13:M36">
    <cfRule type="cellIs" dxfId="2" priority="2" stopIfTrue="1" operator="greaterThan">
      <formula>1.101</formula>
    </cfRule>
    <cfRule type="cellIs" dxfId="1" priority="3" stopIfTrue="1" operator="lessThan">
      <formula>0.8</formula>
    </cfRule>
  </conditionalFormatting>
  <conditionalFormatting sqref="O42:S55">
    <cfRule type="cellIs" dxfId="0" priority="1" operator="greaterThan">
      <formula>0</formula>
    </cfRule>
  </conditionalFormatting>
  <dataValidations count="1">
    <dataValidation operator="greaterThan" allowBlank="1" showInputMessage="1" showErrorMessage="1" sqref="N33 C56 C7:C45 C47:C53"/>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topLeftCell="A21" workbookViewId="0">
      <selection activeCell="F30" sqref="F30"/>
    </sheetView>
  </sheetViews>
  <sheetFormatPr defaultRowHeight="15" x14ac:dyDescent="0.25"/>
  <cols>
    <col min="1" max="1" width="2.140625" style="44" customWidth="1"/>
    <col min="2" max="2" width="14.85546875" customWidth="1"/>
    <col min="3" max="6" width="21.5703125" customWidth="1"/>
    <col min="7" max="7" width="13.42578125" customWidth="1"/>
    <col min="8" max="8" width="2.5703125" customWidth="1"/>
    <col min="9" max="11" width="14.140625" customWidth="1"/>
  </cols>
  <sheetData>
    <row r="1" spans="1:11" ht="18.75" x14ac:dyDescent="0.3">
      <c r="B1" s="45" t="s">
        <v>136</v>
      </c>
      <c r="D1" s="46"/>
      <c r="F1" s="46" t="s">
        <v>154</v>
      </c>
    </row>
    <row r="2" spans="1:11" ht="15.75" thickBot="1" x14ac:dyDescent="0.3">
      <c r="B2" s="47"/>
    </row>
    <row r="3" spans="1:11" ht="15.75" thickBot="1" x14ac:dyDescent="0.3">
      <c r="B3" s="113" t="s">
        <v>137</v>
      </c>
      <c r="C3" s="114" t="s">
        <v>138</v>
      </c>
      <c r="D3" s="114" t="s">
        <v>139</v>
      </c>
      <c r="E3" s="114" t="s">
        <v>140</v>
      </c>
      <c r="F3" s="114" t="s">
        <v>141</v>
      </c>
      <c r="G3" s="116" t="s">
        <v>142</v>
      </c>
      <c r="I3" s="117" t="s">
        <v>143</v>
      </c>
      <c r="J3" s="118"/>
      <c r="K3" s="119"/>
    </row>
    <row r="4" spans="1:11" ht="15.75" thickBot="1" x14ac:dyDescent="0.3">
      <c r="B4" s="113"/>
      <c r="C4" s="114"/>
      <c r="D4" s="114"/>
      <c r="E4" s="114"/>
      <c r="F4" s="114"/>
      <c r="G4" s="116"/>
      <c r="I4" s="120" t="s">
        <v>103</v>
      </c>
      <c r="J4" s="120" t="s">
        <v>104</v>
      </c>
      <c r="K4" s="120" t="s">
        <v>105</v>
      </c>
    </row>
    <row r="5" spans="1:11" ht="15.75" thickBot="1" x14ac:dyDescent="0.3">
      <c r="B5" s="113"/>
      <c r="C5" s="115"/>
      <c r="D5" s="115"/>
      <c r="E5" s="115"/>
      <c r="F5" s="115"/>
      <c r="G5" s="116"/>
      <c r="I5" s="120"/>
      <c r="J5" s="120"/>
      <c r="K5" s="120"/>
    </row>
    <row r="6" spans="1:11" ht="15.75" thickBot="1" x14ac:dyDescent="0.3">
      <c r="A6" s="44" t="s">
        <v>33</v>
      </c>
      <c r="B6" s="48" t="s">
        <v>144</v>
      </c>
      <c r="C6" s="49">
        <v>0.88441093175884911</v>
      </c>
      <c r="D6" s="49">
        <v>1.08869167650982</v>
      </c>
      <c r="E6" s="49">
        <v>0.98825733916302316</v>
      </c>
      <c r="F6" s="49">
        <v>0.89468697123519447</v>
      </c>
      <c r="G6" s="49">
        <v>0.97010395875086397</v>
      </c>
      <c r="I6" s="50">
        <v>4.0776815360184786</v>
      </c>
      <c r="J6" s="50">
        <v>2.703890573119677</v>
      </c>
      <c r="K6" s="50">
        <v>6.8690558683412739</v>
      </c>
    </row>
    <row r="7" spans="1:11" ht="15.75" thickBot="1" x14ac:dyDescent="0.3">
      <c r="A7" s="44" t="s">
        <v>45</v>
      </c>
      <c r="B7" s="48" t="s">
        <v>145</v>
      </c>
      <c r="C7" s="49">
        <v>0.91234553071004287</v>
      </c>
      <c r="D7" s="49">
        <v>0.98790071527982737</v>
      </c>
      <c r="E7" s="49">
        <v>0.95777457735769878</v>
      </c>
      <c r="F7" s="49">
        <v>1.0511098368126002</v>
      </c>
      <c r="G7" s="49">
        <v>0.96568078527220491</v>
      </c>
      <c r="I7" s="50">
        <v>4.5502281360014818</v>
      </c>
      <c r="J7" s="50">
        <v>2.6966891328515841</v>
      </c>
      <c r="K7" s="50">
        <v>7.3491615712432834</v>
      </c>
    </row>
    <row r="8" spans="1:11" ht="15.75" thickBot="1" x14ac:dyDescent="0.3">
      <c r="A8" s="44" t="s">
        <v>81</v>
      </c>
      <c r="B8" s="48" t="s">
        <v>146</v>
      </c>
      <c r="C8" s="49">
        <v>0.83011909651335913</v>
      </c>
      <c r="D8" s="49">
        <v>0.92294078809642655</v>
      </c>
      <c r="E8" s="49">
        <v>0.96505874950133863</v>
      </c>
      <c r="F8" s="49">
        <v>0.90344045813888429</v>
      </c>
      <c r="G8" s="49">
        <v>0.88201833667418139</v>
      </c>
      <c r="I8" s="50">
        <v>4.6820488628463597</v>
      </c>
      <c r="J8" s="50">
        <v>2.9131558910186381</v>
      </c>
      <c r="K8" s="50">
        <v>7.7116264442016753</v>
      </c>
    </row>
    <row r="9" spans="1:11" ht="15.75" thickBot="1" x14ac:dyDescent="0.3">
      <c r="B9" s="48" t="s">
        <v>147</v>
      </c>
      <c r="C9" s="49">
        <v>0.8763691743016262</v>
      </c>
      <c r="D9" s="49">
        <v>0.96794423678190222</v>
      </c>
      <c r="E9" s="49">
        <v>0.96283714001364529</v>
      </c>
      <c r="F9" s="49">
        <v>0.97748359620566627</v>
      </c>
      <c r="G9" s="49">
        <v>0.93158786764766044</v>
      </c>
      <c r="I9" s="50">
        <v>4.5590511766903248</v>
      </c>
      <c r="J9" s="50">
        <v>2.7787299215539787</v>
      </c>
      <c r="K9" s="50">
        <v>7.4440847964138959</v>
      </c>
    </row>
    <row r="11" spans="1:11" ht="18.75" x14ac:dyDescent="0.3">
      <c r="B11" s="45" t="s">
        <v>148</v>
      </c>
      <c r="F11" s="46" t="s">
        <v>154</v>
      </c>
    </row>
    <row r="12" spans="1:11" ht="15.75" thickBot="1" x14ac:dyDescent="0.3">
      <c r="B12" s="51"/>
      <c r="C12" s="52"/>
      <c r="D12" s="52"/>
      <c r="E12" s="52"/>
      <c r="F12" s="52"/>
      <c r="G12" s="52"/>
      <c r="H12" s="53"/>
      <c r="I12" s="52"/>
      <c r="J12" s="52"/>
      <c r="K12" s="52"/>
    </row>
    <row r="13" spans="1:11" ht="15.75" customHeight="1" thickBot="1" x14ac:dyDescent="0.3">
      <c r="B13" s="113" t="s">
        <v>137</v>
      </c>
      <c r="C13" s="114" t="s">
        <v>138</v>
      </c>
      <c r="D13" s="114" t="s">
        <v>139</v>
      </c>
      <c r="E13" s="114" t="s">
        <v>140</v>
      </c>
      <c r="F13" s="114" t="s">
        <v>141</v>
      </c>
      <c r="G13" s="116" t="s">
        <v>142</v>
      </c>
      <c r="I13" s="117" t="s">
        <v>143</v>
      </c>
      <c r="J13" s="118"/>
      <c r="K13" s="119"/>
    </row>
    <row r="14" spans="1:11" ht="15.75" thickBot="1" x14ac:dyDescent="0.3">
      <c r="B14" s="113"/>
      <c r="C14" s="114"/>
      <c r="D14" s="114"/>
      <c r="E14" s="114"/>
      <c r="F14" s="114"/>
      <c r="G14" s="116"/>
      <c r="I14" s="120" t="s">
        <v>103</v>
      </c>
      <c r="J14" s="120" t="s">
        <v>104</v>
      </c>
      <c r="K14" s="120" t="s">
        <v>105</v>
      </c>
    </row>
    <row r="15" spans="1:11" ht="15.75" thickBot="1" x14ac:dyDescent="0.3">
      <c r="B15" s="113"/>
      <c r="C15" s="115"/>
      <c r="D15" s="115"/>
      <c r="E15" s="115"/>
      <c r="F15" s="115"/>
      <c r="G15" s="116"/>
      <c r="I15" s="120"/>
      <c r="J15" s="120"/>
      <c r="K15" s="120"/>
    </row>
    <row r="16" spans="1:11" ht="15.75" thickBot="1" x14ac:dyDescent="0.3">
      <c r="A16" s="44" t="s">
        <v>33</v>
      </c>
      <c r="B16" s="48" t="s">
        <v>144</v>
      </c>
      <c r="C16" s="49">
        <v>0.88441093175884911</v>
      </c>
      <c r="D16" s="49">
        <v>1.08869167650982</v>
      </c>
      <c r="E16" s="49">
        <v>0.98825733916302316</v>
      </c>
      <c r="F16" s="49">
        <v>0.89468697123519447</v>
      </c>
      <c r="G16" s="49">
        <v>0.97010395875086397</v>
      </c>
      <c r="I16" s="50">
        <v>4.0776815360184786</v>
      </c>
      <c r="J16" s="50">
        <v>2.703890573119677</v>
      </c>
      <c r="K16" s="50">
        <v>6.8690558683412739</v>
      </c>
    </row>
    <row r="17" spans="1:11" ht="15.75" thickBot="1" x14ac:dyDescent="0.3">
      <c r="A17" s="44" t="s">
        <v>45</v>
      </c>
      <c r="B17" s="48" t="s">
        <v>145</v>
      </c>
      <c r="C17" s="49">
        <v>0.91187408136232506</v>
      </c>
      <c r="D17" s="49">
        <v>1.0060449796538646</v>
      </c>
      <c r="E17" s="49">
        <v>0.95719872561520036</v>
      </c>
      <c r="F17" s="49">
        <v>1.0927353318266615</v>
      </c>
      <c r="G17" s="49">
        <v>0.97799224022692466</v>
      </c>
      <c r="I17" s="50">
        <v>4.4108206639776606</v>
      </c>
      <c r="J17" s="50">
        <v>2.5968817871548247</v>
      </c>
      <c r="K17" s="50">
        <v>7.0964784362395283</v>
      </c>
    </row>
    <row r="18" spans="1:11" ht="15.75" thickBot="1" x14ac:dyDescent="0.3">
      <c r="A18" s="44" t="s">
        <v>81</v>
      </c>
      <c r="B18" s="48" t="s">
        <v>146</v>
      </c>
      <c r="C18" s="49">
        <v>0.82578719894890595</v>
      </c>
      <c r="D18" s="49">
        <v>0.95770772990159525</v>
      </c>
      <c r="E18" s="49">
        <v>0.96562565714901194</v>
      </c>
      <c r="F18" s="49">
        <v>0.94779082249902014</v>
      </c>
      <c r="G18" s="49">
        <v>0.89393515541680479</v>
      </c>
      <c r="I18" s="50">
        <v>3.9867284273701098</v>
      </c>
      <c r="J18" s="50">
        <v>2.7413971178338392</v>
      </c>
      <c r="K18" s="50">
        <v>6.8351338148574614</v>
      </c>
    </row>
    <row r="19" spans="1:11" ht="15.75" thickBot="1" x14ac:dyDescent="0.3">
      <c r="B19" s="48" t="s">
        <v>147</v>
      </c>
      <c r="C19" s="49">
        <v>0.87563437207716133</v>
      </c>
      <c r="D19" s="49">
        <v>0.96794423678190222</v>
      </c>
      <c r="E19" s="49">
        <v>0.96293456781087616</v>
      </c>
      <c r="F19" s="49">
        <v>1.0141358474117736</v>
      </c>
      <c r="G19" s="49">
        <v>0.93158786764766044</v>
      </c>
      <c r="I19" s="50">
        <v>4.2160815760415824</v>
      </c>
      <c r="J19" s="50">
        <v>2.6626343217257817</v>
      </c>
      <c r="K19" s="50">
        <v>6.9744075031644721</v>
      </c>
    </row>
    <row r="21" spans="1:11" ht="18.75" x14ac:dyDescent="0.3">
      <c r="B21" s="45" t="s">
        <v>149</v>
      </c>
      <c r="F21" s="46" t="s">
        <v>154</v>
      </c>
    </row>
    <row r="22" spans="1:11" ht="15.75" thickBot="1" x14ac:dyDescent="0.3">
      <c r="B22" s="51"/>
      <c r="C22" s="52"/>
      <c r="D22" s="52"/>
      <c r="E22" s="52"/>
      <c r="F22" s="52"/>
      <c r="G22" s="52"/>
      <c r="H22" s="53"/>
      <c r="I22" s="52"/>
      <c r="J22" s="52"/>
      <c r="K22" s="52"/>
    </row>
    <row r="23" spans="1:11" ht="15.75" customHeight="1" thickBot="1" x14ac:dyDescent="0.3">
      <c r="B23" s="113" t="s">
        <v>137</v>
      </c>
      <c r="C23" s="114" t="s">
        <v>138</v>
      </c>
      <c r="D23" s="114" t="s">
        <v>139</v>
      </c>
      <c r="E23" s="114" t="s">
        <v>140</v>
      </c>
      <c r="F23" s="114" t="s">
        <v>141</v>
      </c>
      <c r="G23" s="116" t="s">
        <v>142</v>
      </c>
      <c r="I23" s="117" t="s">
        <v>143</v>
      </c>
      <c r="J23" s="118"/>
      <c r="K23" s="119"/>
    </row>
    <row r="24" spans="1:11" ht="15.75" thickBot="1" x14ac:dyDescent="0.3">
      <c r="B24" s="113"/>
      <c r="C24" s="114"/>
      <c r="D24" s="114"/>
      <c r="E24" s="114"/>
      <c r="F24" s="114"/>
      <c r="G24" s="116"/>
      <c r="I24" s="120" t="s">
        <v>103</v>
      </c>
      <c r="J24" s="120" t="s">
        <v>104</v>
      </c>
      <c r="K24" s="120" t="s">
        <v>105</v>
      </c>
    </row>
    <row r="25" spans="1:11" ht="15.75" thickBot="1" x14ac:dyDescent="0.3">
      <c r="B25" s="113"/>
      <c r="C25" s="115"/>
      <c r="D25" s="115"/>
      <c r="E25" s="115"/>
      <c r="F25" s="115"/>
      <c r="G25" s="116"/>
      <c r="I25" s="120"/>
      <c r="J25" s="120"/>
      <c r="K25" s="120"/>
    </row>
    <row r="26" spans="1:11" ht="15.75" thickBot="1" x14ac:dyDescent="0.3">
      <c r="A26" s="44" t="s">
        <v>33</v>
      </c>
      <c r="B26" s="48" t="s">
        <v>144</v>
      </c>
      <c r="C26" s="49" t="s">
        <v>152</v>
      </c>
      <c r="D26" s="49" t="s">
        <v>152</v>
      </c>
      <c r="E26" s="49" t="s">
        <v>152</v>
      </c>
      <c r="F26" s="49" t="s">
        <v>152</v>
      </c>
      <c r="G26" s="49" t="s">
        <v>152</v>
      </c>
      <c r="I26" s="50" t="s">
        <v>152</v>
      </c>
      <c r="J26" s="50" t="s">
        <v>152</v>
      </c>
      <c r="K26" s="50" t="s">
        <v>152</v>
      </c>
    </row>
    <row r="27" spans="1:11" ht="15.75" thickBot="1" x14ac:dyDescent="0.3">
      <c r="A27" s="44" t="s">
        <v>45</v>
      </c>
      <c r="B27" s="48" t="s">
        <v>145</v>
      </c>
      <c r="C27" s="49">
        <v>0.87765472042475534</v>
      </c>
      <c r="D27" s="49">
        <v>0.87598116169544737</v>
      </c>
      <c r="E27" s="49">
        <v>0.94282106782106778</v>
      </c>
      <c r="F27" s="49">
        <v>0.64745670995671001</v>
      </c>
      <c r="G27" s="49">
        <v>0.87405507785655634</v>
      </c>
      <c r="I27" s="50">
        <v>7.5336400817995912</v>
      </c>
      <c r="J27" s="50">
        <v>3.1303680981595092</v>
      </c>
      <c r="K27" s="50">
        <v>10.664008179959101</v>
      </c>
    </row>
    <row r="28" spans="1:11" ht="15.75" thickBot="1" x14ac:dyDescent="0.3">
      <c r="A28" s="44" t="s">
        <v>81</v>
      </c>
      <c r="B28" s="48" t="s">
        <v>146</v>
      </c>
      <c r="C28" s="49">
        <v>0.78554453399462709</v>
      </c>
      <c r="D28" s="49">
        <v>0.65277777777777779</v>
      </c>
      <c r="E28" s="49">
        <v>0.99677245831091987</v>
      </c>
      <c r="F28" s="49">
        <v>0.44264069264069267</v>
      </c>
      <c r="G28" s="49">
        <v>0.75395528110747878</v>
      </c>
      <c r="I28" s="50">
        <v>18.748575498575502</v>
      </c>
      <c r="J28" s="50">
        <v>7.2211538461538458</v>
      </c>
      <c r="K28" s="50">
        <v>26.610754985754987</v>
      </c>
    </row>
    <row r="29" spans="1:11" ht="15.75" thickBot="1" x14ac:dyDescent="0.3">
      <c r="B29" s="48" t="s">
        <v>147</v>
      </c>
      <c r="C29" s="49">
        <v>0.83663491625253095</v>
      </c>
      <c r="D29" s="49">
        <v>0.77150184898007879</v>
      </c>
      <c r="E29" s="49">
        <v>0.96447851435974952</v>
      </c>
      <c r="F29" s="49">
        <v>0.54504870129870131</v>
      </c>
      <c r="G29" s="49">
        <v>0.81956233118161426</v>
      </c>
      <c r="I29" s="50">
        <v>10.035351128058469</v>
      </c>
      <c r="J29" s="50">
        <v>4.0428979980934221</v>
      </c>
      <c r="K29" s="50">
        <v>14.221242453129966</v>
      </c>
    </row>
    <row r="31" spans="1:11" ht="18.75" x14ac:dyDescent="0.3">
      <c r="B31" s="45" t="s">
        <v>150</v>
      </c>
      <c r="F31" s="46" t="s">
        <v>154</v>
      </c>
    </row>
    <row r="32" spans="1:11" ht="15.75" thickBot="1" x14ac:dyDescent="0.3">
      <c r="B32" s="51"/>
      <c r="C32" s="52"/>
      <c r="D32" s="52"/>
      <c r="E32" s="52"/>
      <c r="F32" s="52"/>
      <c r="G32" s="52"/>
      <c r="H32" s="53"/>
      <c r="I32" s="52"/>
      <c r="J32" s="52"/>
      <c r="K32" s="52"/>
    </row>
    <row r="33" spans="1:14" ht="15.75" customHeight="1" thickBot="1" x14ac:dyDescent="0.3">
      <c r="B33" s="113" t="s">
        <v>137</v>
      </c>
      <c r="C33" s="114" t="s">
        <v>138</v>
      </c>
      <c r="D33" s="114" t="s">
        <v>139</v>
      </c>
      <c r="E33" s="114" t="s">
        <v>140</v>
      </c>
      <c r="F33" s="114" t="s">
        <v>141</v>
      </c>
      <c r="G33" s="116" t="s">
        <v>142</v>
      </c>
      <c r="I33" s="117" t="s">
        <v>143</v>
      </c>
      <c r="J33" s="118"/>
      <c r="K33" s="119"/>
    </row>
    <row r="34" spans="1:14" ht="15.75" thickBot="1" x14ac:dyDescent="0.3">
      <c r="B34" s="113"/>
      <c r="C34" s="114"/>
      <c r="D34" s="114"/>
      <c r="E34" s="114"/>
      <c r="F34" s="114"/>
      <c r="G34" s="116"/>
      <c r="I34" s="120" t="s">
        <v>103</v>
      </c>
      <c r="J34" s="120" t="s">
        <v>104</v>
      </c>
      <c r="K34" s="120" t="s">
        <v>105</v>
      </c>
    </row>
    <row r="35" spans="1:14" ht="15.75" thickBot="1" x14ac:dyDescent="0.3">
      <c r="B35" s="113"/>
      <c r="C35" s="115"/>
      <c r="D35" s="115"/>
      <c r="E35" s="115"/>
      <c r="F35" s="115"/>
      <c r="G35" s="116"/>
      <c r="I35" s="120"/>
      <c r="J35" s="120"/>
      <c r="K35" s="120"/>
    </row>
    <row r="36" spans="1:14" ht="15.75" thickBot="1" x14ac:dyDescent="0.3">
      <c r="A36" s="44" t="s">
        <v>33</v>
      </c>
      <c r="B36" s="48" t="s">
        <v>144</v>
      </c>
      <c r="C36" s="49" t="s">
        <v>152</v>
      </c>
      <c r="D36" s="49" t="s">
        <v>152</v>
      </c>
      <c r="E36" s="49" t="s">
        <v>152</v>
      </c>
      <c r="F36" s="49" t="s">
        <v>152</v>
      </c>
      <c r="G36" s="49" t="s">
        <v>152</v>
      </c>
      <c r="I36" s="50" t="s">
        <v>152</v>
      </c>
      <c r="J36" s="50" t="s">
        <v>152</v>
      </c>
      <c r="K36" s="50" t="s">
        <v>152</v>
      </c>
    </row>
    <row r="37" spans="1:14" ht="15.75" thickBot="1" x14ac:dyDescent="0.3">
      <c r="A37" s="44" t="s">
        <v>45</v>
      </c>
      <c r="B37" s="48" t="s">
        <v>145</v>
      </c>
      <c r="C37" s="49">
        <v>1.0152562836132148</v>
      </c>
      <c r="D37" s="49">
        <v>0.92061679040548261</v>
      </c>
      <c r="E37" s="49">
        <v>1.0183982683982684</v>
      </c>
      <c r="F37" s="49">
        <v>0.94845779220779225</v>
      </c>
      <c r="G37" s="49">
        <v>0.92583084906702007</v>
      </c>
      <c r="I37" s="50">
        <v>3.6243309002433093</v>
      </c>
      <c r="J37" s="50">
        <v>4.0591240875912407</v>
      </c>
      <c r="K37" s="50">
        <v>8.1608272506082731</v>
      </c>
    </row>
    <row r="38" spans="1:14" ht="15.75" thickBot="1" x14ac:dyDescent="0.3">
      <c r="A38" s="44" t="s">
        <v>81</v>
      </c>
      <c r="B38" s="48" t="s">
        <v>146</v>
      </c>
      <c r="C38" s="49">
        <v>0.92059095106186517</v>
      </c>
      <c r="D38" s="49">
        <v>0.84452214452214447</v>
      </c>
      <c r="E38" s="49">
        <v>0.93344155844155841</v>
      </c>
      <c r="F38" s="49">
        <v>0.89042207792207795</v>
      </c>
      <c r="G38" s="49">
        <v>0.90982794900358965</v>
      </c>
      <c r="I38" s="50" t="s">
        <v>180</v>
      </c>
      <c r="J38" s="50">
        <v>5.1569148936170217</v>
      </c>
      <c r="K38" s="50">
        <v>21.721335697399528</v>
      </c>
    </row>
    <row r="39" spans="1:14" ht="15.75" thickBot="1" x14ac:dyDescent="0.3">
      <c r="B39" s="48" t="s">
        <v>147</v>
      </c>
      <c r="C39" s="49">
        <v>0.95321305646960919</v>
      </c>
      <c r="D39" s="49">
        <v>0.89171241367097576</v>
      </c>
      <c r="E39" s="49">
        <v>0.95892857142857146</v>
      </c>
      <c r="F39" s="49">
        <v>0.92911255411255411</v>
      </c>
      <c r="G39" s="49">
        <v>0.91739425498871097</v>
      </c>
      <c r="I39" s="50">
        <v>7.3979662185453297</v>
      </c>
      <c r="J39" s="50">
        <v>4.3792657704239915</v>
      </c>
      <c r="K39" s="50">
        <v>12.115391244398484</v>
      </c>
    </row>
    <row r="41" spans="1:14" ht="15" customHeight="1" x14ac:dyDescent="0.25">
      <c r="I41" s="61" t="s">
        <v>181</v>
      </c>
      <c r="J41" s="61"/>
      <c r="K41" s="61"/>
      <c r="L41" s="61"/>
      <c r="M41" s="61"/>
      <c r="N41" s="61"/>
    </row>
    <row r="42" spans="1:14" x14ac:dyDescent="0.25">
      <c r="I42" s="61"/>
      <c r="J42" s="61"/>
      <c r="K42" s="61"/>
      <c r="L42" s="61"/>
      <c r="M42" s="61"/>
      <c r="N42" s="61"/>
    </row>
  </sheetData>
  <mergeCells count="40">
    <mergeCell ref="I3:K3"/>
    <mergeCell ref="I4:I5"/>
    <mergeCell ref="J4:J5"/>
    <mergeCell ref="K4:K5"/>
    <mergeCell ref="B13:B15"/>
    <mergeCell ref="C13:C15"/>
    <mergeCell ref="D13:D15"/>
    <mergeCell ref="E13:E15"/>
    <mergeCell ref="F13:F15"/>
    <mergeCell ref="G13:G15"/>
    <mergeCell ref="B3:B5"/>
    <mergeCell ref="C3:C5"/>
    <mergeCell ref="D3:D5"/>
    <mergeCell ref="E3:E5"/>
    <mergeCell ref="F3:F5"/>
    <mergeCell ref="G3:G5"/>
    <mergeCell ref="B23:B25"/>
    <mergeCell ref="C23:C25"/>
    <mergeCell ref="D23:D25"/>
    <mergeCell ref="E23:E25"/>
    <mergeCell ref="F23:F25"/>
    <mergeCell ref="G33:G35"/>
    <mergeCell ref="I13:K13"/>
    <mergeCell ref="I14:I15"/>
    <mergeCell ref="J14:J15"/>
    <mergeCell ref="K14:K15"/>
    <mergeCell ref="G23:G25"/>
    <mergeCell ref="I33:K33"/>
    <mergeCell ref="I34:I35"/>
    <mergeCell ref="J34:J35"/>
    <mergeCell ref="K34:K35"/>
    <mergeCell ref="I23:K23"/>
    <mergeCell ref="I24:I25"/>
    <mergeCell ref="J24:J25"/>
    <mergeCell ref="K24:K25"/>
    <mergeCell ref="B33:B35"/>
    <mergeCell ref="C33:C35"/>
    <mergeCell ref="D33:D35"/>
    <mergeCell ref="E33:E35"/>
    <mergeCell ref="F33:F3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workbookViewId="0">
      <selection activeCell="I36" sqref="I36"/>
    </sheetView>
  </sheetViews>
  <sheetFormatPr defaultRowHeight="15" x14ac:dyDescent="0.25"/>
  <cols>
    <col min="1" max="1" width="2.140625" style="44" customWidth="1"/>
    <col min="2" max="2" width="14.85546875" customWidth="1"/>
    <col min="3" max="8" width="16.5703125" customWidth="1"/>
    <col min="9" max="11" width="14.140625" customWidth="1"/>
  </cols>
  <sheetData>
    <row r="1" spans="1:11" ht="18.75" x14ac:dyDescent="0.3">
      <c r="B1" s="45" t="s">
        <v>136</v>
      </c>
      <c r="D1" s="46"/>
      <c r="F1" s="46" t="s">
        <v>154</v>
      </c>
    </row>
    <row r="2" spans="1:11" ht="15.75" thickBot="1" x14ac:dyDescent="0.3">
      <c r="B2" s="47"/>
    </row>
    <row r="3" spans="1:11" ht="15.75" customHeight="1" thickBot="1" x14ac:dyDescent="0.3">
      <c r="B3" s="121" t="s">
        <v>137</v>
      </c>
      <c r="C3" s="123" t="s">
        <v>99</v>
      </c>
      <c r="D3" s="124"/>
      <c r="E3" s="124"/>
      <c r="F3" s="124"/>
      <c r="G3" s="124"/>
      <c r="H3" s="125"/>
    </row>
    <row r="4" spans="1:11" ht="15.75" thickBot="1" x14ac:dyDescent="0.3">
      <c r="B4" s="122"/>
      <c r="C4" s="126" t="s">
        <v>103</v>
      </c>
      <c r="D4" s="127"/>
      <c r="E4" s="126" t="s">
        <v>104</v>
      </c>
      <c r="F4" s="127"/>
      <c r="G4" s="126" t="s">
        <v>151</v>
      </c>
      <c r="H4" s="127"/>
    </row>
    <row r="5" spans="1:11" ht="15.75" thickBot="1" x14ac:dyDescent="0.3">
      <c r="B5" s="122"/>
      <c r="C5" s="54" t="s">
        <v>108</v>
      </c>
      <c r="D5" s="54" t="s">
        <v>109</v>
      </c>
      <c r="E5" s="54" t="s">
        <v>110</v>
      </c>
      <c r="F5" s="54" t="s">
        <v>109</v>
      </c>
      <c r="G5" s="54" t="s">
        <v>110</v>
      </c>
      <c r="H5" s="54" t="s">
        <v>109</v>
      </c>
    </row>
    <row r="6" spans="1:11" ht="15.75" thickBot="1" x14ac:dyDescent="0.3">
      <c r="A6" s="44" t="s">
        <v>33</v>
      </c>
      <c r="B6" s="48" t="s">
        <v>144</v>
      </c>
      <c r="C6" s="55">
        <v>4.4070809874404508</v>
      </c>
      <c r="D6" s="55">
        <v>4.0776815360184786</v>
      </c>
      <c r="E6" s="55">
        <v>2.6736610365237476</v>
      </c>
      <c r="F6" s="55">
        <v>2.703890573119677</v>
      </c>
      <c r="G6" s="55">
        <v>7.0807420239641985</v>
      </c>
      <c r="H6" s="57">
        <v>6.8690558683412739</v>
      </c>
    </row>
    <row r="7" spans="1:11" ht="15.75" thickBot="1" x14ac:dyDescent="0.3">
      <c r="A7" s="44" t="s">
        <v>45</v>
      </c>
      <c r="B7" s="48" t="s">
        <v>145</v>
      </c>
      <c r="C7" s="55">
        <v>4.8870981563831757</v>
      </c>
      <c r="D7" s="55">
        <v>4.5502281360014818</v>
      </c>
      <c r="E7" s="55">
        <v>2.666789420048175</v>
      </c>
      <c r="F7" s="55">
        <v>2.6966891328515841</v>
      </c>
      <c r="G7" s="55">
        <v>7.6103425514174541</v>
      </c>
      <c r="H7" s="57">
        <v>7.3491615712432834</v>
      </c>
    </row>
    <row r="8" spans="1:11" ht="15.75" thickBot="1" x14ac:dyDescent="0.3">
      <c r="A8" s="44" t="s">
        <v>81</v>
      </c>
      <c r="B8" s="48" t="s">
        <v>146</v>
      </c>
      <c r="C8" s="55">
        <v>5.3130929916906666</v>
      </c>
      <c r="D8" s="55">
        <v>4.6820488628463597</v>
      </c>
      <c r="E8" s="55">
        <v>3.1801403648161024</v>
      </c>
      <c r="F8" s="55">
        <v>2.9131558910186381</v>
      </c>
      <c r="G8" s="55">
        <v>8.7431588704604888</v>
      </c>
      <c r="H8" s="58">
        <v>7.7116264442016753</v>
      </c>
    </row>
    <row r="9" spans="1:11" ht="15.75" thickBot="1" x14ac:dyDescent="0.3">
      <c r="B9" s="48" t="s">
        <v>147</v>
      </c>
      <c r="C9" s="55">
        <v>5.0059245423982057</v>
      </c>
      <c r="D9" s="55">
        <v>4.5590511766903248</v>
      </c>
      <c r="E9" s="55">
        <v>2.8604688083675756</v>
      </c>
      <c r="F9" s="55">
        <v>2.7787299215539787</v>
      </c>
      <c r="G9" s="55">
        <v>7.9907489727306675</v>
      </c>
      <c r="H9" s="57">
        <v>7.4440847964138959</v>
      </c>
    </row>
    <row r="11" spans="1:11" ht="18.75" x14ac:dyDescent="0.3">
      <c r="B11" s="45" t="s">
        <v>148</v>
      </c>
      <c r="F11" s="46" t="s">
        <v>154</v>
      </c>
    </row>
    <row r="12" spans="1:11" ht="15.75" thickBot="1" x14ac:dyDescent="0.3">
      <c r="B12" s="51"/>
      <c r="C12" s="52"/>
      <c r="D12" s="52"/>
      <c r="E12" s="52"/>
      <c r="F12" s="52"/>
      <c r="G12" s="52"/>
      <c r="H12" s="53"/>
      <c r="I12" s="52"/>
      <c r="J12" s="52"/>
      <c r="K12" s="52"/>
    </row>
    <row r="13" spans="1:11" ht="15.75" customHeight="1" thickBot="1" x14ac:dyDescent="0.3">
      <c r="B13" s="121" t="s">
        <v>137</v>
      </c>
      <c r="C13" s="123" t="s">
        <v>99</v>
      </c>
      <c r="D13" s="124"/>
      <c r="E13" s="124"/>
      <c r="F13" s="124"/>
      <c r="G13" s="124"/>
      <c r="H13" s="125"/>
    </row>
    <row r="14" spans="1:11" ht="15.75" thickBot="1" x14ac:dyDescent="0.3">
      <c r="B14" s="122"/>
      <c r="C14" s="126" t="s">
        <v>103</v>
      </c>
      <c r="D14" s="127"/>
      <c r="E14" s="126" t="s">
        <v>104</v>
      </c>
      <c r="F14" s="127"/>
      <c r="G14" s="126" t="s">
        <v>151</v>
      </c>
      <c r="H14" s="127"/>
    </row>
    <row r="15" spans="1:11" ht="15.75" thickBot="1" x14ac:dyDescent="0.3">
      <c r="B15" s="122"/>
      <c r="C15" s="54" t="s">
        <v>108</v>
      </c>
      <c r="D15" s="54" t="s">
        <v>109</v>
      </c>
      <c r="E15" s="54" t="s">
        <v>110</v>
      </c>
      <c r="F15" s="54" t="s">
        <v>109</v>
      </c>
      <c r="G15" s="54" t="s">
        <v>110</v>
      </c>
      <c r="H15" s="54" t="s">
        <v>109</v>
      </c>
    </row>
    <row r="16" spans="1:11" ht="15.75" thickBot="1" x14ac:dyDescent="0.3">
      <c r="A16" s="44" t="s">
        <v>33</v>
      </c>
      <c r="B16" s="48" t="s">
        <v>144</v>
      </c>
      <c r="C16" s="55">
        <v>4.4070809874404508</v>
      </c>
      <c r="D16" s="55">
        <v>4.0776815360184786</v>
      </c>
      <c r="E16" s="55">
        <v>2.6736610365237476</v>
      </c>
      <c r="F16" s="55">
        <v>2.703890573119677</v>
      </c>
      <c r="G16" s="55">
        <v>7.0807420239641985</v>
      </c>
      <c r="H16" s="57">
        <v>6.8690558683412739</v>
      </c>
    </row>
    <row r="17" spans="1:11" ht="15.75" thickBot="1" x14ac:dyDescent="0.3">
      <c r="A17" s="44" t="s">
        <v>45</v>
      </c>
      <c r="B17" s="48" t="s">
        <v>145</v>
      </c>
      <c r="C17" s="55">
        <v>4.7395762229806593</v>
      </c>
      <c r="D17" s="55">
        <v>4.4108206639776606</v>
      </c>
      <c r="E17" s="55">
        <v>2.5010807736063709</v>
      </c>
      <c r="F17" s="55">
        <v>2.5968817871548247</v>
      </c>
      <c r="G17" s="55">
        <v>7.2561704933291953</v>
      </c>
      <c r="H17" s="57">
        <v>7.0964784362395283</v>
      </c>
    </row>
    <row r="18" spans="1:11" ht="15.75" thickBot="1" x14ac:dyDescent="0.3">
      <c r="A18" s="44" t="s">
        <v>81</v>
      </c>
      <c r="B18" s="48" t="s">
        <v>146</v>
      </c>
      <c r="C18" s="55">
        <v>4.5397815694895147</v>
      </c>
      <c r="D18" s="55">
        <v>3.9867284273701098</v>
      </c>
      <c r="E18" s="55">
        <v>2.873059073938379</v>
      </c>
      <c r="F18" s="55">
        <v>2.7413971178338392</v>
      </c>
      <c r="G18" s="55">
        <v>7.6461181478767584</v>
      </c>
      <c r="H18" s="58">
        <v>6.8351338148574614</v>
      </c>
    </row>
    <row r="19" spans="1:11" ht="15.75" thickBot="1" x14ac:dyDescent="0.3">
      <c r="B19" s="48" t="s">
        <v>147</v>
      </c>
      <c r="C19" s="55">
        <v>4.6314575422153998</v>
      </c>
      <c r="D19" s="55">
        <v>4.2160815760415824</v>
      </c>
      <c r="E19" s="55">
        <v>2.6607315989335056</v>
      </c>
      <c r="F19" s="55">
        <v>2.6626343217257817</v>
      </c>
      <c r="G19" s="55">
        <v>7.3902944978589318</v>
      </c>
      <c r="H19" s="57">
        <v>6.9744075031644721</v>
      </c>
    </row>
    <row r="21" spans="1:11" ht="18.75" x14ac:dyDescent="0.3">
      <c r="B21" s="45" t="s">
        <v>149</v>
      </c>
      <c r="F21" s="46" t="s">
        <v>154</v>
      </c>
    </row>
    <row r="22" spans="1:11" ht="15.75" thickBot="1" x14ac:dyDescent="0.3">
      <c r="B22" s="51"/>
      <c r="C22" s="52"/>
      <c r="D22" s="52"/>
      <c r="E22" s="52"/>
      <c r="F22" s="52"/>
      <c r="G22" s="52"/>
      <c r="H22" s="53"/>
      <c r="I22" s="52"/>
      <c r="J22" s="52"/>
      <c r="K22" s="52"/>
    </row>
    <row r="23" spans="1:11" ht="15.75" customHeight="1" thickBot="1" x14ac:dyDescent="0.3">
      <c r="B23" s="121" t="s">
        <v>137</v>
      </c>
      <c r="C23" s="123" t="s">
        <v>99</v>
      </c>
      <c r="D23" s="124"/>
      <c r="E23" s="124"/>
      <c r="F23" s="124"/>
      <c r="G23" s="124"/>
      <c r="H23" s="125"/>
    </row>
    <row r="24" spans="1:11" ht="15.75" thickBot="1" x14ac:dyDescent="0.3">
      <c r="B24" s="122"/>
      <c r="C24" s="126" t="s">
        <v>103</v>
      </c>
      <c r="D24" s="127"/>
      <c r="E24" s="126" t="s">
        <v>104</v>
      </c>
      <c r="F24" s="127"/>
      <c r="G24" s="126" t="s">
        <v>151</v>
      </c>
      <c r="H24" s="127"/>
    </row>
    <row r="25" spans="1:11" ht="15.75" thickBot="1" x14ac:dyDescent="0.3">
      <c r="B25" s="122"/>
      <c r="C25" s="54" t="s">
        <v>108</v>
      </c>
      <c r="D25" s="54" t="s">
        <v>109</v>
      </c>
      <c r="E25" s="54" t="s">
        <v>110</v>
      </c>
      <c r="F25" s="54" t="s">
        <v>109</v>
      </c>
      <c r="G25" s="54" t="s">
        <v>110</v>
      </c>
      <c r="H25" s="54" t="s">
        <v>109</v>
      </c>
    </row>
    <row r="26" spans="1:11" ht="15.75" thickBot="1" x14ac:dyDescent="0.3">
      <c r="A26" s="44" t="s">
        <v>33</v>
      </c>
      <c r="B26" s="48" t="s">
        <v>144</v>
      </c>
      <c r="C26" s="55" t="s">
        <v>152</v>
      </c>
      <c r="D26" s="55" t="s">
        <v>152</v>
      </c>
      <c r="E26" s="55" t="s">
        <v>152</v>
      </c>
      <c r="F26" s="55" t="s">
        <v>152</v>
      </c>
      <c r="G26" s="55" t="s">
        <v>152</v>
      </c>
      <c r="H26" s="55" t="s">
        <v>152</v>
      </c>
    </row>
    <row r="27" spans="1:11" ht="15.75" thickBot="1" x14ac:dyDescent="0.3">
      <c r="A27" s="44" t="s">
        <v>45</v>
      </c>
      <c r="B27" s="48" t="s">
        <v>145</v>
      </c>
      <c r="C27" s="55">
        <v>8.331288343558283</v>
      </c>
      <c r="D27" s="55">
        <v>7.5336400817995912</v>
      </c>
      <c r="E27" s="55">
        <v>3.8693251533742332</v>
      </c>
      <c r="F27" s="55">
        <v>3.1303680981595092</v>
      </c>
      <c r="G27" s="55">
        <v>12.200613496932515</v>
      </c>
      <c r="H27" s="59">
        <v>10.664008179959101</v>
      </c>
    </row>
    <row r="28" spans="1:11" ht="15.75" thickBot="1" x14ac:dyDescent="0.3">
      <c r="A28" s="44" t="s">
        <v>81</v>
      </c>
      <c r="B28" s="48" t="s">
        <v>146</v>
      </c>
      <c r="C28" s="55">
        <v>21.73076923076923</v>
      </c>
      <c r="D28" s="55">
        <v>18.748575498575502</v>
      </c>
      <c r="E28" s="55">
        <v>12.333333333333334</v>
      </c>
      <c r="F28" s="55">
        <v>7.2211538461538458</v>
      </c>
      <c r="G28" s="55">
        <v>35.294871794871796</v>
      </c>
      <c r="H28" s="59">
        <v>26.610754985754987</v>
      </c>
    </row>
    <row r="29" spans="1:11" ht="15.75" thickBot="1" x14ac:dyDescent="0.3">
      <c r="B29" s="48" t="s">
        <v>147</v>
      </c>
      <c r="C29" s="55">
        <v>11.320305052430886</v>
      </c>
      <c r="D29" s="55">
        <v>10.035351128058469</v>
      </c>
      <c r="E29" s="55">
        <v>5.7573879885605335</v>
      </c>
      <c r="F29" s="55">
        <v>4.0428979980934221</v>
      </c>
      <c r="G29" s="55">
        <v>17.352240228789324</v>
      </c>
      <c r="H29" s="59">
        <v>14.221242453129966</v>
      </c>
    </row>
    <row r="31" spans="1:11" ht="18.75" x14ac:dyDescent="0.3">
      <c r="B31" s="45" t="s">
        <v>150</v>
      </c>
      <c r="F31" s="46" t="s">
        <v>154</v>
      </c>
    </row>
    <row r="32" spans="1:11" ht="15.75" thickBot="1" x14ac:dyDescent="0.3">
      <c r="B32" s="51"/>
      <c r="C32" s="52"/>
      <c r="D32" s="52"/>
      <c r="E32" s="52"/>
      <c r="F32" s="52"/>
      <c r="G32" s="52"/>
      <c r="H32" s="53"/>
      <c r="I32" s="52"/>
      <c r="J32" s="52"/>
      <c r="K32" s="52"/>
    </row>
    <row r="33" spans="1:8" ht="15.75" customHeight="1" thickBot="1" x14ac:dyDescent="0.3">
      <c r="B33" s="121" t="s">
        <v>137</v>
      </c>
      <c r="C33" s="123" t="s">
        <v>99</v>
      </c>
      <c r="D33" s="124"/>
      <c r="E33" s="124"/>
      <c r="F33" s="124"/>
      <c r="G33" s="124"/>
      <c r="H33" s="125"/>
    </row>
    <row r="34" spans="1:8" ht="15.75" thickBot="1" x14ac:dyDescent="0.3">
      <c r="B34" s="122"/>
      <c r="C34" s="126" t="s">
        <v>103</v>
      </c>
      <c r="D34" s="127"/>
      <c r="E34" s="126" t="s">
        <v>104</v>
      </c>
      <c r="F34" s="127"/>
      <c r="G34" s="126" t="s">
        <v>151</v>
      </c>
      <c r="H34" s="127"/>
    </row>
    <row r="35" spans="1:8" ht="15.75" thickBot="1" x14ac:dyDescent="0.3">
      <c r="B35" s="128"/>
      <c r="C35" s="56" t="s">
        <v>108</v>
      </c>
      <c r="D35" s="56" t="s">
        <v>109</v>
      </c>
      <c r="E35" s="56" t="s">
        <v>110</v>
      </c>
      <c r="F35" s="56" t="s">
        <v>109</v>
      </c>
      <c r="G35" s="56" t="s">
        <v>110</v>
      </c>
      <c r="H35" s="56" t="s">
        <v>109</v>
      </c>
    </row>
    <row r="36" spans="1:8" ht="15.75" thickBot="1" x14ac:dyDescent="0.3">
      <c r="A36" s="44" t="s">
        <v>33</v>
      </c>
      <c r="B36" s="48" t="s">
        <v>144</v>
      </c>
      <c r="C36" s="55" t="s">
        <v>152</v>
      </c>
      <c r="D36" s="55" t="s">
        <v>152</v>
      </c>
      <c r="E36" s="55" t="s">
        <v>152</v>
      </c>
      <c r="F36" s="55" t="s">
        <v>152</v>
      </c>
      <c r="G36" s="55" t="s">
        <v>152</v>
      </c>
      <c r="H36" s="55" t="s">
        <v>152</v>
      </c>
    </row>
    <row r="37" spans="1:8" ht="15.75" thickBot="1" x14ac:dyDescent="0.3">
      <c r="A37" s="44" t="s">
        <v>45</v>
      </c>
      <c r="B37" s="48" t="s">
        <v>145</v>
      </c>
      <c r="C37" s="55">
        <v>3.5656934306569341</v>
      </c>
      <c r="D37" s="55">
        <v>3.6243309002433093</v>
      </c>
      <c r="E37" s="55">
        <v>4.3547445255474448</v>
      </c>
      <c r="F37" s="55">
        <v>4.0591240875912407</v>
      </c>
      <c r="G37" s="55">
        <v>8.814598540145985</v>
      </c>
      <c r="H37" s="58">
        <v>8.1608272506082731</v>
      </c>
    </row>
    <row r="38" spans="1:8" ht="15.75" thickBot="1" x14ac:dyDescent="0.3">
      <c r="A38" s="44" t="s">
        <v>81</v>
      </c>
      <c r="B38" s="48" t="s">
        <v>146</v>
      </c>
      <c r="C38" s="55">
        <v>17.886524822695037</v>
      </c>
      <c r="D38" s="55">
        <v>16.564420803782507</v>
      </c>
      <c r="E38" s="55">
        <v>5.9875886524822697</v>
      </c>
      <c r="F38" s="55">
        <v>5.1569148936170217</v>
      </c>
      <c r="G38" s="55">
        <v>23.874113475177303</v>
      </c>
      <c r="H38" s="58">
        <v>21.721335697399528</v>
      </c>
    </row>
    <row r="39" spans="1:8" ht="15.75" thickBot="1" x14ac:dyDescent="0.3">
      <c r="B39" s="48" t="s">
        <v>147</v>
      </c>
      <c r="C39" s="55">
        <v>7.7419855222337128</v>
      </c>
      <c r="D39" s="55">
        <v>7.3979662185453297</v>
      </c>
      <c r="E39" s="55">
        <v>4.8309203722854193</v>
      </c>
      <c r="F39" s="55">
        <v>4.3792657704239915</v>
      </c>
      <c r="G39" s="55">
        <v>13.20630816959669</v>
      </c>
      <c r="H39" s="58">
        <v>12.115391244398484</v>
      </c>
    </row>
  </sheetData>
  <mergeCells count="20">
    <mergeCell ref="B13:B15"/>
    <mergeCell ref="C13:H13"/>
    <mergeCell ref="C14:D14"/>
    <mergeCell ref="E14:F14"/>
    <mergeCell ref="G14:H14"/>
    <mergeCell ref="B3:B5"/>
    <mergeCell ref="C3:H3"/>
    <mergeCell ref="C4:D4"/>
    <mergeCell ref="E4:F4"/>
    <mergeCell ref="G4:H4"/>
    <mergeCell ref="B33:B35"/>
    <mergeCell ref="C33:H33"/>
    <mergeCell ref="C34:D34"/>
    <mergeCell ref="E34:F34"/>
    <mergeCell ref="G34:H34"/>
    <mergeCell ref="B23:B25"/>
    <mergeCell ref="C23:H23"/>
    <mergeCell ref="C24:D24"/>
    <mergeCell ref="E24:F24"/>
    <mergeCell ref="G24:H2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NStf-Fil Return</vt:lpstr>
      <vt:lpstr>Dashboard</vt:lpstr>
      <vt:lpstr>Fill Rate By Site</vt:lpstr>
      <vt:lpstr>CHPPD By Site</vt:lpstr>
    </vt:vector>
  </TitlesOfParts>
  <Company>United Lincolnshire Hospitals NHS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Michael (ULHT)</dc:creator>
  <cp:lastModifiedBy>Waddie Ian (ULHT)</cp:lastModifiedBy>
  <dcterms:created xsi:type="dcterms:W3CDTF">2019-03-01T14:11:13Z</dcterms:created>
  <dcterms:modified xsi:type="dcterms:W3CDTF">2019-03-18T15:37:36Z</dcterms:modified>
</cp:coreProperties>
</file>