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HealthRoster Documents\Reports\Safe Staffing Figures\2019\April 2019\"/>
    </mc:Choice>
  </mc:AlternateContent>
  <bookViews>
    <workbookView xWindow="480" yWindow="75" windowWidth="18195" windowHeight="11820" activeTab="1"/>
  </bookViews>
  <sheets>
    <sheet name="NStf-Fil Return" sheetId="1" r:id="rId1"/>
    <sheet name="Dashboard" sheetId="2" r:id="rId2"/>
    <sheet name="Fill Rate By Site" sheetId="3" r:id="rId3"/>
    <sheet name="CHPPD By Site" sheetId="4" r:id="rId4"/>
    <sheet name="mid year establishment" sheetId="5" r:id="rId5"/>
  </sheets>
  <calcPr calcId="162913"/>
</workbook>
</file>

<file path=xl/calcChain.xml><?xml version="1.0" encoding="utf-8"?>
<calcChain xmlns="http://schemas.openxmlformats.org/spreadsheetml/2006/main">
  <c r="W14" i="1" l="1"/>
  <c r="AB14" i="1"/>
  <c r="AD14" i="1"/>
  <c r="W15" i="1"/>
  <c r="AB15" i="1"/>
  <c r="AD15" i="1"/>
  <c r="W16" i="1"/>
  <c r="AB16" i="1"/>
  <c r="AD16" i="1"/>
  <c r="W17" i="1"/>
  <c r="AB17" i="1"/>
  <c r="AD17" i="1"/>
  <c r="W18" i="1"/>
  <c r="AB18" i="1"/>
  <c r="AD18" i="1"/>
  <c r="W19" i="1"/>
  <c r="AB19" i="1"/>
  <c r="AD19" i="1"/>
  <c r="W20" i="1"/>
  <c r="AB20" i="1"/>
  <c r="AD20" i="1"/>
  <c r="AB21" i="1"/>
  <c r="W21" i="1"/>
  <c r="AC14" i="1"/>
  <c r="V15" i="1"/>
  <c r="AA15" i="1"/>
  <c r="Z15" i="1"/>
  <c r="AC15" i="1"/>
  <c r="V16" i="1"/>
  <c r="AA16" i="1"/>
  <c r="Z16" i="1"/>
  <c r="AC16" i="1"/>
  <c r="V17" i="1"/>
  <c r="AA17" i="1"/>
  <c r="Z17" i="1"/>
  <c r="AC17" i="1"/>
  <c r="V18" i="1"/>
  <c r="AA18" i="1"/>
  <c r="Z18" i="1"/>
  <c r="AC18" i="1"/>
  <c r="V19" i="1"/>
  <c r="AA19" i="1"/>
  <c r="Z19" i="1"/>
  <c r="AC19" i="1"/>
  <c r="V20" i="1"/>
  <c r="AA20" i="1"/>
  <c r="Z20" i="1"/>
  <c r="AC20" i="1"/>
  <c r="V21" i="1"/>
  <c r="Z21" i="1"/>
  <c r="AA21" i="1"/>
  <c r="V14" i="1"/>
  <c r="Z14" i="1"/>
  <c r="AA14" i="1"/>
  <c r="AD21" i="1"/>
  <c r="AB22" i="1"/>
  <c r="W22" i="1"/>
  <c r="AD22" i="1"/>
  <c r="AB23" i="1"/>
  <c r="W23" i="1"/>
  <c r="AD23" i="1"/>
  <c r="AB24" i="1"/>
  <c r="W24" i="1"/>
  <c r="AD24" i="1"/>
  <c r="AB25" i="1"/>
  <c r="W25" i="1"/>
  <c r="AD25" i="1"/>
  <c r="AB26" i="1"/>
  <c r="W26" i="1"/>
  <c r="AD26" i="1"/>
  <c r="AB27" i="1"/>
  <c r="W27" i="1"/>
  <c r="AD27" i="1"/>
  <c r="AB28" i="1"/>
  <c r="W28" i="1"/>
  <c r="AD28" i="1"/>
  <c r="AB29" i="1"/>
  <c r="W29" i="1"/>
  <c r="AD29" i="1"/>
  <c r="AB30" i="1"/>
  <c r="W30" i="1"/>
  <c r="AD30" i="1"/>
  <c r="AB31" i="1"/>
  <c r="W31" i="1"/>
  <c r="AD31" i="1"/>
  <c r="AB32" i="1"/>
  <c r="W32" i="1"/>
  <c r="AD32" i="1"/>
  <c r="AB33" i="1"/>
  <c r="W33" i="1"/>
  <c r="AD33" i="1"/>
  <c r="AB34" i="1"/>
  <c r="W34" i="1"/>
  <c r="AD34" i="1"/>
  <c r="AB35" i="1"/>
  <c r="W35" i="1"/>
  <c r="AD35" i="1"/>
  <c r="AB36" i="1"/>
  <c r="W36" i="1"/>
  <c r="AD36" i="1"/>
  <c r="AB37" i="1"/>
  <c r="W37" i="1"/>
  <c r="AD37" i="1"/>
  <c r="AB38" i="1"/>
  <c r="W38" i="1"/>
  <c r="AD38" i="1"/>
  <c r="AB39" i="1"/>
  <c r="W39" i="1"/>
  <c r="AD39" i="1"/>
  <c r="AB40" i="1"/>
  <c r="W40" i="1"/>
  <c r="AD40" i="1"/>
  <c r="AB41" i="1"/>
  <c r="W41" i="1"/>
  <c r="AD41" i="1"/>
  <c r="AB42" i="1"/>
  <c r="W42" i="1"/>
  <c r="AD42" i="1"/>
  <c r="AB43" i="1"/>
  <c r="W43" i="1"/>
  <c r="AD43" i="1"/>
  <c r="AB44" i="1"/>
  <c r="W44" i="1"/>
  <c r="AD44" i="1"/>
  <c r="AB45" i="1"/>
  <c r="W45" i="1"/>
  <c r="AD45" i="1"/>
  <c r="W46" i="1"/>
  <c r="AB46" i="1"/>
  <c r="AD46" i="1"/>
  <c r="AC21" i="1"/>
  <c r="V22" i="1"/>
  <c r="Z22" i="1"/>
  <c r="AA22" i="1"/>
  <c r="AC22" i="1"/>
  <c r="V23" i="1"/>
  <c r="Z23" i="1"/>
  <c r="AA23" i="1"/>
  <c r="AC23" i="1"/>
  <c r="V24" i="1"/>
  <c r="AA24" i="1"/>
  <c r="Z24" i="1"/>
  <c r="AC24" i="1"/>
  <c r="V25" i="1"/>
  <c r="AA25" i="1"/>
  <c r="Z25" i="1"/>
  <c r="AC25" i="1"/>
  <c r="V26" i="1"/>
  <c r="AA26" i="1"/>
  <c r="Z26" i="1"/>
  <c r="AC26" i="1"/>
  <c r="V27" i="1"/>
  <c r="AA27" i="1"/>
  <c r="Z27" i="1"/>
  <c r="AC27" i="1"/>
  <c r="V28" i="1"/>
  <c r="AA28" i="1"/>
  <c r="Z28" i="1"/>
  <c r="AC28" i="1"/>
  <c r="V29" i="1"/>
  <c r="AA29" i="1"/>
  <c r="Z29" i="1"/>
  <c r="AC29" i="1"/>
  <c r="V30" i="1"/>
  <c r="AA30" i="1"/>
  <c r="Z30" i="1"/>
  <c r="AC30" i="1"/>
  <c r="V31" i="1"/>
  <c r="AA31" i="1"/>
  <c r="Z31" i="1"/>
  <c r="AC31" i="1"/>
  <c r="V32" i="1"/>
  <c r="AA32" i="1"/>
  <c r="Z32" i="1"/>
  <c r="AC32" i="1"/>
  <c r="V33" i="1"/>
  <c r="AA33" i="1"/>
  <c r="Z33" i="1"/>
  <c r="AC33" i="1"/>
  <c r="V34" i="1"/>
  <c r="AA34" i="1"/>
  <c r="Z34" i="1"/>
  <c r="AC34" i="1"/>
  <c r="V35" i="1"/>
  <c r="AA35" i="1"/>
  <c r="Z35" i="1"/>
  <c r="AC35" i="1"/>
  <c r="V36" i="1"/>
  <c r="AA36" i="1"/>
  <c r="Z36" i="1"/>
  <c r="AC36" i="1"/>
  <c r="V37" i="1"/>
  <c r="AA37" i="1"/>
  <c r="Z37" i="1"/>
  <c r="AC37" i="1"/>
  <c r="V38" i="1"/>
  <c r="AA38" i="1"/>
  <c r="Z38" i="1"/>
  <c r="AC38" i="1"/>
  <c r="V39" i="1"/>
  <c r="AA39" i="1"/>
  <c r="Z39" i="1"/>
  <c r="AC39" i="1"/>
  <c r="V40" i="1"/>
  <c r="AA40" i="1"/>
  <c r="Z40" i="1"/>
  <c r="AC40" i="1"/>
  <c r="V41" i="1"/>
  <c r="AA41" i="1"/>
  <c r="Z41" i="1"/>
  <c r="AC41" i="1"/>
  <c r="V42" i="1"/>
  <c r="AA42" i="1"/>
  <c r="Z42" i="1"/>
  <c r="AC42" i="1"/>
  <c r="V43" i="1"/>
  <c r="AA43" i="1"/>
  <c r="Z43" i="1"/>
  <c r="AC43" i="1"/>
  <c r="V44" i="1"/>
  <c r="AA44" i="1"/>
  <c r="Z44" i="1"/>
  <c r="AC44" i="1"/>
  <c r="V45" i="1"/>
  <c r="AA45" i="1"/>
  <c r="Z45" i="1"/>
  <c r="AC45" i="1"/>
  <c r="Z46" i="1"/>
  <c r="V46" i="1"/>
  <c r="AA46" i="1"/>
  <c r="AC46" i="1"/>
  <c r="Z47" i="1"/>
  <c r="V47" i="1"/>
  <c r="AA47" i="1"/>
  <c r="AC47" i="1"/>
  <c r="Z48" i="1"/>
  <c r="V48" i="1"/>
  <c r="AA48" i="1"/>
  <c r="AC48" i="1"/>
  <c r="Z49" i="1"/>
  <c r="V49" i="1"/>
  <c r="AA49" i="1"/>
  <c r="AC49" i="1"/>
  <c r="AA50" i="1"/>
  <c r="Z50" i="1"/>
  <c r="V50" i="1"/>
  <c r="AC50" i="1"/>
  <c r="AA51" i="1"/>
  <c r="Z51" i="1"/>
  <c r="V51" i="1"/>
  <c r="AC51" i="1"/>
  <c r="AA52" i="1"/>
  <c r="Z52" i="1"/>
  <c r="V52" i="1"/>
  <c r="AC52" i="1"/>
  <c r="AA53" i="1"/>
  <c r="Z53" i="1"/>
  <c r="V53" i="1"/>
  <c r="AC53" i="1"/>
  <c r="AA54" i="1"/>
  <c r="Z54" i="1"/>
  <c r="V54" i="1"/>
  <c r="AC54" i="1"/>
  <c r="AA55" i="1"/>
  <c r="Z55" i="1"/>
  <c r="V55" i="1"/>
  <c r="AC55" i="1"/>
  <c r="AA56" i="1"/>
  <c r="Z56" i="1"/>
  <c r="V56" i="1"/>
  <c r="AC56" i="1"/>
  <c r="AA57" i="1"/>
  <c r="Z57" i="1"/>
  <c r="V57" i="1"/>
  <c r="AC57" i="1"/>
  <c r="AA58" i="1"/>
  <c r="Z58" i="1"/>
  <c r="V58" i="1"/>
  <c r="AC58" i="1"/>
  <c r="AA59" i="1"/>
  <c r="Z59" i="1"/>
  <c r="V59" i="1"/>
  <c r="AC59" i="1"/>
  <c r="AA60" i="1"/>
  <c r="Z60" i="1"/>
  <c r="V60" i="1"/>
  <c r="AC60" i="1"/>
  <c r="AA61" i="1"/>
  <c r="Z61" i="1"/>
  <c r="V61" i="1"/>
  <c r="AC61" i="1"/>
  <c r="W47" i="1"/>
  <c r="AB47" i="1"/>
  <c r="AD47" i="1"/>
  <c r="W48" i="1"/>
  <c r="AB48" i="1"/>
  <c r="AD48" i="1"/>
  <c r="W49" i="1"/>
  <c r="AB49" i="1"/>
  <c r="AD49" i="1"/>
  <c r="W50" i="1"/>
  <c r="AB50" i="1"/>
  <c r="AD50" i="1"/>
  <c r="W51" i="1"/>
  <c r="AB51" i="1"/>
  <c r="AD51" i="1"/>
  <c r="W52" i="1"/>
  <c r="AB52" i="1"/>
  <c r="AD52" i="1"/>
  <c r="W53" i="1"/>
  <c r="AB53" i="1"/>
  <c r="AD53" i="1"/>
  <c r="W54" i="1"/>
  <c r="AB54" i="1"/>
  <c r="AD54" i="1"/>
  <c r="W55" i="1"/>
  <c r="AB55" i="1"/>
  <c r="AD55" i="1"/>
  <c r="W56" i="1"/>
  <c r="AB56" i="1"/>
  <c r="AD56" i="1"/>
  <c r="W57" i="1"/>
  <c r="AB57" i="1"/>
  <c r="AD57" i="1"/>
  <c r="W58" i="1"/>
  <c r="AB58" i="1"/>
  <c r="AD58" i="1"/>
  <c r="W59" i="1"/>
  <c r="AB59" i="1"/>
  <c r="AD59" i="1"/>
  <c r="W60" i="1"/>
  <c r="AB60" i="1"/>
  <c r="AD60" i="1"/>
  <c r="W61" i="1"/>
  <c r="AB61" i="1"/>
  <c r="AD61" i="1"/>
</calcChain>
</file>

<file path=xl/sharedStrings.xml><?xml version="1.0" encoding="utf-8"?>
<sst xmlns="http://schemas.openxmlformats.org/spreadsheetml/2006/main" count="681" uniqueCount="200">
  <si>
    <t>Safe Staffing (Rota Fill Rates and CHPPD) Collection</t>
  </si>
  <si>
    <t>Organisation:</t>
  </si>
  <si>
    <t>RWD</t>
  </si>
  <si>
    <t>United Lincolnshire Hospitals NHS Trust</t>
  </si>
  <si>
    <t>Please provide the URL to the page on your trust website where your staffing information is available</t>
  </si>
  <si>
    <t>(Please can you ensure that the URL you attach to the spreadsheet is correct and links to the correct web page and include 'http://' in your URL)</t>
  </si>
  <si>
    <t>https://www.ulh.nhs.uk/patients/our-commitment/staffing-levels/</t>
  </si>
  <si>
    <t xml:space="preserve">Only complete sites your organisation is accountable for </t>
  </si>
  <si>
    <t>Day</t>
  </si>
  <si>
    <t>Night</t>
  </si>
  <si>
    <t>Allied Health Professionals</t>
  </si>
  <si>
    <t>Care Hours Per Patient Day (CHPPD)</t>
  </si>
  <si>
    <t>Hospital Site Details</t>
  </si>
  <si>
    <t>Ward name</t>
  </si>
  <si>
    <t>Main 2 Specialties on each ward</t>
  </si>
  <si>
    <t>Registered midwives/nurses</t>
  </si>
  <si>
    <t>Care Staff</t>
  </si>
  <si>
    <t>Registered allied healtH professionals</t>
  </si>
  <si>
    <t>Non-registered allied health professionals</t>
  </si>
  <si>
    <t>Cumulative count over the month of patients at 23:59 each day</t>
  </si>
  <si>
    <t>Registered midwives/ nurses</t>
  </si>
  <si>
    <t>Registered allied health professionals</t>
  </si>
  <si>
    <t>Overall</t>
  </si>
  <si>
    <t>Average fill rate - registered nurses/ midwives  (%)</t>
  </si>
  <si>
    <t>Average fill rate - care staff (%)</t>
  </si>
  <si>
    <t>Average fill rate - registered allied health professionals (AHP)  (%)</t>
  </si>
  <si>
    <t>Average fill rate - non-registered allied health professionals (AHP)  (%)</t>
  </si>
  <si>
    <t>Site code *The Site code is automatically populated when a Site name is selected</t>
  </si>
  <si>
    <t>Hospital Site name</t>
  </si>
  <si>
    <t>Specialty 1</t>
  </si>
  <si>
    <t>Specialty 2</t>
  </si>
  <si>
    <t>Total monthly planned staff hours</t>
  </si>
  <si>
    <t>Total monthly actual staff hours</t>
  </si>
  <si>
    <t>GRANTHAM AND DISTRICT HOSPITAL</t>
  </si>
  <si>
    <t>Acute Care Unit</t>
  </si>
  <si>
    <t>192 - CRITICAL CARE MEDICINE</t>
  </si>
  <si>
    <t>Emergency Assessment Unit</t>
  </si>
  <si>
    <t>300 - GENERAL MEDICINE</t>
  </si>
  <si>
    <t>Ward 1</t>
  </si>
  <si>
    <t>320 - CARDIOLOGY</t>
  </si>
  <si>
    <t>Ward 2</t>
  </si>
  <si>
    <t>100 - GENERAL SURGERY</t>
  </si>
  <si>
    <t>110 - TRAUMA &amp; ORTHOPAEDICS</t>
  </si>
  <si>
    <t>Ward 6</t>
  </si>
  <si>
    <t>301 - GASTROENTEROLOGY</t>
  </si>
  <si>
    <t>LINCOLN COUNTY HOSPITAL</t>
  </si>
  <si>
    <t>Ashby</t>
  </si>
  <si>
    <t>314 - REHABILITATION</t>
  </si>
  <si>
    <t>Bardney</t>
  </si>
  <si>
    <t>501 - OBSTETRICS</t>
  </si>
  <si>
    <t>Branston</t>
  </si>
  <si>
    <t>502 - GYNAECOLOGY</t>
  </si>
  <si>
    <t>Burton</t>
  </si>
  <si>
    <t>430 - GERIATRIC MEDICINE</t>
  </si>
  <si>
    <t>361 - NEPHROLOGY</t>
  </si>
  <si>
    <t>Carlton-Coleby</t>
  </si>
  <si>
    <t>340 - RESPIRATORY MEDICINE</t>
  </si>
  <si>
    <t>Clayton</t>
  </si>
  <si>
    <t>Dixon</t>
  </si>
  <si>
    <t>Frailty Assessment Unit</t>
  </si>
  <si>
    <t>Greetwell</t>
  </si>
  <si>
    <t>Hatton</t>
  </si>
  <si>
    <t>ICU</t>
  </si>
  <si>
    <t>Johnson</t>
  </si>
  <si>
    <t>Lancaster</t>
  </si>
  <si>
    <t>MEAU</t>
  </si>
  <si>
    <t>Navenby</t>
  </si>
  <si>
    <t>302 - ENDOCRINOLOGY</t>
  </si>
  <si>
    <t>Nettleham</t>
  </si>
  <si>
    <t>Neustadt-Welton</t>
  </si>
  <si>
    <t>Rainforest</t>
  </si>
  <si>
    <t>420 - PAEDIATRICS</t>
  </si>
  <si>
    <t>Scampton</t>
  </si>
  <si>
    <t>SEAU</t>
  </si>
  <si>
    <t>Shuttleworth</t>
  </si>
  <si>
    <t>Neonatal (SCBU)</t>
  </si>
  <si>
    <t>422 - NEONATOLOGY</t>
  </si>
  <si>
    <t>Stroke Unit</t>
  </si>
  <si>
    <t>Waddington</t>
  </si>
  <si>
    <t>303 - CLINICAL HAEMATOLOGY</t>
  </si>
  <si>
    <t>800 - CLINICAL ONCOLOGY</t>
  </si>
  <si>
    <t>PILGRIM HOSPITAL</t>
  </si>
  <si>
    <t>1B</t>
  </si>
  <si>
    <t>Acute Cardiac Unit</t>
  </si>
  <si>
    <t>Acute Medical Short Stay</t>
  </si>
  <si>
    <t>Bevan Ward</t>
  </si>
  <si>
    <t>Childrens Ward</t>
  </si>
  <si>
    <t>Integrated Assessment Centre</t>
  </si>
  <si>
    <t>Labour Ward</t>
  </si>
  <si>
    <t>Maternity Ward</t>
  </si>
  <si>
    <t>Orthopaedic Ward</t>
  </si>
  <si>
    <t>Ward 5A</t>
  </si>
  <si>
    <t>Ward 5B</t>
  </si>
  <si>
    <t>Ward 6A</t>
  </si>
  <si>
    <t>Ward 6B</t>
  </si>
  <si>
    <t>Ward 7A</t>
  </si>
  <si>
    <t>Ward 7B</t>
  </si>
  <si>
    <t>Ward 8A</t>
  </si>
  <si>
    <t>SITE/ Ward</t>
  </si>
  <si>
    <t>CHPPD Rates for Staffing</t>
  </si>
  <si>
    <t>Fill Rates</t>
  </si>
  <si>
    <t>Exception report</t>
  </si>
  <si>
    <t>Nurse Sensitive Quality Indicators</t>
  </si>
  <si>
    <t>Registered</t>
  </si>
  <si>
    <t>Unregistered</t>
  </si>
  <si>
    <t>Total</t>
  </si>
  <si>
    <t>Total Day</t>
  </si>
  <si>
    <t>Total Night</t>
  </si>
  <si>
    <t xml:space="preserve">Planned CHPPD </t>
  </si>
  <si>
    <t>Actual CHPPD</t>
  </si>
  <si>
    <t>Planned CHPPD</t>
  </si>
  <si>
    <t>Average fill rate - registered nurses/midwives  (%)</t>
  </si>
  <si>
    <t>Red Flags for Month</t>
  </si>
  <si>
    <t>Falls with harm</t>
  </si>
  <si>
    <t>Grade 3/4 Pressure Ulcers</t>
  </si>
  <si>
    <t>Medication errors</t>
  </si>
  <si>
    <t>CAUTI</t>
  </si>
  <si>
    <t>GRANTHAM HOSPITAL</t>
  </si>
  <si>
    <t>EAU</t>
  </si>
  <si>
    <t>Carlton Coleby</t>
  </si>
  <si>
    <t>Neustadt Welton</t>
  </si>
  <si>
    <t>Waddington Unit</t>
  </si>
  <si>
    <t>PILGRIM HOSPITAL, BOSTON</t>
  </si>
  <si>
    <t>IAC</t>
  </si>
  <si>
    <t xml:space="preserve">ICU </t>
  </si>
  <si>
    <t>Neonatal Unit (SCBU)</t>
  </si>
  <si>
    <t>4A</t>
  </si>
  <si>
    <t>5A</t>
  </si>
  <si>
    <t>5B</t>
  </si>
  <si>
    <t>6A</t>
  </si>
  <si>
    <t>6B</t>
  </si>
  <si>
    <t>7A</t>
  </si>
  <si>
    <t>7B</t>
  </si>
  <si>
    <t>8A</t>
  </si>
  <si>
    <t>9A (formerly 3B)</t>
  </si>
  <si>
    <t>M1</t>
  </si>
  <si>
    <t>Safer Staffing: Summary by Site</t>
  </si>
  <si>
    <t>Hospital</t>
  </si>
  <si>
    <t xml:space="preserve">Total %                Registered Day </t>
  </si>
  <si>
    <t>Total % Unregistered Day</t>
  </si>
  <si>
    <t>Total % Registered Night</t>
  </si>
  <si>
    <t>Total % Unregistered Night</t>
  </si>
  <si>
    <t>Totals</t>
  </si>
  <si>
    <t>CHPPD (Care Hours Per Patient Day)</t>
  </si>
  <si>
    <t>Grantham</t>
  </si>
  <si>
    <t>Lincoln</t>
  </si>
  <si>
    <t>Pilgrim</t>
  </si>
  <si>
    <t>Trust</t>
  </si>
  <si>
    <t>Safer Staffing: Summary by Site - General Nursing</t>
  </si>
  <si>
    <t>Safer Staffing: Summary by Site - Children</t>
  </si>
  <si>
    <t>Safer Staffing: Summary by Site - Midwifery</t>
  </si>
  <si>
    <t>Total (Includes Others)</t>
  </si>
  <si>
    <t>-</t>
  </si>
  <si>
    <t>Safe Staffing Performance Dashboard - Apr-19</t>
  </si>
  <si>
    <t>Apr-19</t>
  </si>
  <si>
    <t xml:space="preserve">Escalation beds have been open throughout the month and staff have been redeployed to address this </t>
  </si>
  <si>
    <t>Figures reflective of enhanced care requirement</t>
  </si>
  <si>
    <t>Figures reflective of temporary uplift to template to assist with transfer of patients to theatre</t>
  </si>
  <si>
    <t>High fill rates due to staff working supernumerary shifts. Also staff movements have not been captured on Safecare resulting in high fill rates being shown</t>
  </si>
  <si>
    <t>HCSW sifts not always sent to bank</t>
  </si>
  <si>
    <t>Figures reflective of enhanced care</t>
  </si>
  <si>
    <t>High fill rates due to new staff working supernumerary on induction</t>
  </si>
  <si>
    <t>There has been a change of template which is not reflected in these fill rates. Recruitment to vacant posts is ongoing</t>
  </si>
  <si>
    <t>There has been a change in template to accommodate new model of working which is not reflected in these figures</t>
  </si>
  <si>
    <t>Figures reflective of escalation beds being open on the ward</t>
  </si>
  <si>
    <t>Staff have been redeployed to other wards / areas where safe to do so</t>
  </si>
  <si>
    <t>Small team carrying vacancies. Recruitment ongoing. tNA included in registered numbers</t>
  </si>
  <si>
    <t>Fill rates reflective of activity and redeployment of staff where it is safe to do so</t>
  </si>
  <si>
    <t>Fill rates reflective of change in model of care which is not captured in the template</t>
  </si>
  <si>
    <t>Fill rates reflective of enhanced care</t>
  </si>
  <si>
    <t>Staff are redeployed to other areas where it is safe to do so</t>
  </si>
  <si>
    <t>Shifts sent to bank / agency but not filled. tNA's also counted in the numbers</t>
  </si>
  <si>
    <t>Shifts sent to bank / agency but not filled. tNA's also counted in the numbers. Recruitment is ongoing. Staff have been redeployed to cover gaps but this has not been reflected on healthroster. This is being addresses</t>
  </si>
  <si>
    <t>Shifts sent to bank but not filled. Staff redeployed where possible and recruitment is ongoing</t>
  </si>
  <si>
    <t>Escalation  beds open</t>
  </si>
  <si>
    <t>Midwifery support worker shifts not always required and thus not send to bank.</t>
  </si>
  <si>
    <t>Registered  Day shifts sent to Bank/Agency but not filled.</t>
  </si>
  <si>
    <t>Registered Night shifts created to support temporayr uplift in template</t>
  </si>
  <si>
    <t>Registered shifts sent to Banl/Agency but remain unfilled.    Un-Registered Night shifts to support Enhance Care</t>
  </si>
  <si>
    <t>Registered  Day shifts sent to Bank/Agency but not filled.           Un-registerd additional shifts to support Enhanced Care</t>
  </si>
  <si>
    <t>Skill mix/Alternate Grade deployed</t>
  </si>
  <si>
    <t>Un-registered day shifts not required thus not sent to bank.</t>
  </si>
  <si>
    <t>Unit has been escalated in-month. Staff have been redeployed to assist where possible  tNA contributing to high fill rates in HCSW line</t>
  </si>
  <si>
    <t>Figures reflective of enhanced care requirement and where RN's have been redeployed elsewhere</t>
  </si>
  <si>
    <t>Funded establishments</t>
  </si>
  <si>
    <t>B7</t>
  </si>
  <si>
    <t>B6</t>
  </si>
  <si>
    <t>B5</t>
  </si>
  <si>
    <t>B3</t>
  </si>
  <si>
    <t>B2</t>
  </si>
  <si>
    <t>B4 NA</t>
  </si>
  <si>
    <t>B4 AP/other</t>
  </si>
  <si>
    <t>In post</t>
  </si>
  <si>
    <t>Vacancy wte</t>
  </si>
  <si>
    <t>ED</t>
  </si>
  <si>
    <t>Theatres</t>
  </si>
  <si>
    <t>Fill rate on nights reflective of temporary uplift to template which has not been made permanent to date</t>
  </si>
  <si>
    <t>Figures are reflective of patients requiring enhanced care.</t>
  </si>
  <si>
    <t>Level 1 patients. Unregistered increased fill to mitigate</t>
  </si>
  <si>
    <t>Registered  Day shifts sent to Bank/Agency but not filled. HCSW Figures are reflective of patients requiring enhanced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</si>
</sst>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36"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48"/>
      <color theme="0"/>
      <name val="Calibri"/>
      <family val="2"/>
      <scheme val="minor"/>
    </font>
    <font>
      <b/>
      <sz val="10"/>
      <color indexed="30"/>
      <name val="Calibri"/>
      <family val="2"/>
      <scheme val="minor"/>
    </font>
    <font>
      <b/>
      <sz val="10"/>
      <color indexed="8"/>
      <name val="Calibri"/>
      <family val="2"/>
      <scheme val="minor"/>
    </font>
    <font>
      <b/>
      <sz val="12"/>
      <color indexed="8"/>
      <name val="Calibri"/>
      <family val="2"/>
      <scheme val="minor"/>
    </font>
    <font>
      <b/>
      <sz val="12"/>
      <color rgb="FFFF0000"/>
      <name val="Calibri"/>
      <family val="2"/>
      <scheme val="minor"/>
    </font>
    <font>
      <u/>
      <sz val="10"/>
      <color indexed="12"/>
      <name val="Arial"/>
      <family val="2"/>
    </font>
    <font>
      <sz val="14"/>
      <name val="Calibri"/>
      <family val="2"/>
      <scheme val="minor"/>
    </font>
    <font>
      <b/>
      <sz val="10"/>
      <name val="Calibri"/>
      <family val="2"/>
      <scheme val="minor"/>
    </font>
    <font>
      <sz val="10"/>
      <name val="Calibri"/>
      <family val="2"/>
      <scheme val="minor"/>
    </font>
    <font>
      <b/>
      <sz val="14"/>
      <color rgb="FFFF0000"/>
      <name val="Calibri"/>
      <family val="2"/>
      <scheme val="minor"/>
    </font>
    <font>
      <b/>
      <sz val="11"/>
      <name val="Calibri"/>
      <family val="2"/>
      <scheme val="minor"/>
    </font>
    <font>
      <b/>
      <sz val="14"/>
      <color theme="0"/>
      <name val="Calibri"/>
      <family val="2"/>
      <scheme val="minor"/>
    </font>
    <font>
      <sz val="10"/>
      <color theme="0"/>
      <name val="Arial"/>
      <family val="2"/>
    </font>
    <font>
      <sz val="14"/>
      <color theme="0"/>
      <name val="Calibri"/>
      <family val="2"/>
      <scheme val="minor"/>
    </font>
    <font>
      <b/>
      <sz val="14"/>
      <name val="Calibri"/>
      <family val="2"/>
      <scheme val="minor"/>
    </font>
    <font>
      <b/>
      <sz val="12"/>
      <color theme="0"/>
      <name val="Calibri"/>
      <family val="2"/>
      <scheme val="minor"/>
    </font>
    <font>
      <sz val="8"/>
      <color theme="1"/>
      <name val="Calibri"/>
      <family val="2"/>
      <scheme val="minor"/>
    </font>
    <font>
      <b/>
      <sz val="8"/>
      <color theme="1"/>
      <name val="Calibri"/>
      <family val="2"/>
      <scheme val="minor"/>
    </font>
    <font>
      <b/>
      <sz val="10"/>
      <color indexed="30"/>
      <name val="Arial"/>
      <family val="2"/>
    </font>
    <font>
      <sz val="10"/>
      <name val="MS Sans Serif"/>
      <family val="2"/>
    </font>
    <font>
      <sz val="10"/>
      <color indexed="8"/>
      <name val="Arial"/>
      <family val="2"/>
    </font>
    <font>
      <b/>
      <sz val="8"/>
      <color indexed="8"/>
      <name val="Arial"/>
      <family val="2"/>
    </font>
    <font>
      <sz val="8"/>
      <name val="Calibri"/>
      <family val="2"/>
      <scheme val="minor"/>
    </font>
    <font>
      <sz val="8"/>
      <color indexed="8"/>
      <name val="Arial"/>
      <family val="2"/>
    </font>
    <font>
      <b/>
      <sz val="14"/>
      <color theme="1"/>
      <name val="Calibri"/>
      <family val="2"/>
      <scheme val="minor"/>
    </font>
    <font>
      <b/>
      <u/>
      <sz val="11"/>
      <color theme="1"/>
      <name val="Calibri"/>
      <family val="2"/>
      <scheme val="minor"/>
    </font>
    <font>
      <sz val="11"/>
      <color theme="1"/>
      <name val="Calibri"/>
      <family val="2"/>
    </font>
    <font>
      <b/>
      <u/>
      <sz val="11"/>
      <color theme="0"/>
      <name val="Calibri"/>
      <family val="2"/>
      <scheme val="minor"/>
    </font>
    <font>
      <b/>
      <sz val="10"/>
      <color rgb="FF0066CC"/>
      <name val="Arial"/>
      <family val="2"/>
    </font>
    <font>
      <b/>
      <sz val="14"/>
      <color indexed="60"/>
      <name val="Arial"/>
      <family val="2"/>
    </font>
    <font>
      <b/>
      <sz val="12"/>
      <color indexed="60"/>
      <name val="Arial"/>
      <family val="2"/>
    </font>
    <font>
      <sz val="11"/>
      <name val="Calibri"/>
      <family val="2"/>
    </font>
  </fonts>
  <fills count="20">
    <fill>
      <patternFill patternType="none"/>
    </fill>
    <fill>
      <patternFill patternType="gray125"/>
    </fill>
    <fill>
      <patternFill patternType="solid">
        <fgColor rgb="FFFFFFCC"/>
      </patternFill>
    </fill>
    <fill>
      <patternFill patternType="solid">
        <fgColor rgb="FF0070C0"/>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indexed="41"/>
        <bgColor indexed="64"/>
      </patternFill>
    </fill>
    <fill>
      <patternFill patternType="solid">
        <fgColor theme="5" tint="0.39997558519241921"/>
        <bgColor indexed="64"/>
      </patternFill>
    </fill>
    <fill>
      <patternFill patternType="solid">
        <fgColor indexed="9"/>
        <bgColor indexed="64"/>
      </patternFill>
    </fill>
    <fill>
      <patternFill patternType="solid">
        <fgColor indexed="4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CCFFFF"/>
        <bgColor indexed="64"/>
      </patternFill>
    </fill>
    <fill>
      <patternFill patternType="solid">
        <fgColor theme="5" tint="0.59999389629810485"/>
        <bgColor indexed="64"/>
      </patternFill>
    </fill>
    <fill>
      <patternFill patternType="solid">
        <fgColor theme="4" tint="0.39997558519241921"/>
        <bgColor indexed="64"/>
      </patternFill>
    </fill>
  </fills>
  <borders count="28">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3" fillId="0" borderId="0"/>
    <xf numFmtId="0" fontId="9" fillId="0" borderId="0" applyNumberFormat="0" applyFill="0" applyBorder="0" applyAlignment="0" applyProtection="0">
      <alignment vertical="top"/>
      <protection locked="0"/>
    </xf>
    <xf numFmtId="0" fontId="23" fillId="0" borderId="0"/>
    <xf numFmtId="9" fontId="3" fillId="0" borderId="0" applyFont="0" applyFill="0" applyBorder="0" applyAlignment="0" applyProtection="0"/>
    <xf numFmtId="0" fontId="33" fillId="0" borderId="0">
      <alignment horizontal="left"/>
    </xf>
    <xf numFmtId="0" fontId="34" fillId="0" borderId="0">
      <alignment horizontal="left" indent="1"/>
    </xf>
    <xf numFmtId="0" fontId="3" fillId="0" borderId="0">
      <alignment horizontal="left" vertical="top" wrapText="1" indent="2"/>
    </xf>
    <xf numFmtId="0" fontId="3" fillId="0" borderId="0">
      <alignment horizontal="left" vertical="top" wrapText="1" indent="2"/>
    </xf>
    <xf numFmtId="0" fontId="3" fillId="0" borderId="0"/>
    <xf numFmtId="0" fontId="1" fillId="0" borderId="0"/>
    <xf numFmtId="0" fontId="3" fillId="0" borderId="0"/>
    <xf numFmtId="0" fontId="35" fillId="0" borderId="0"/>
    <xf numFmtId="0" fontId="35" fillId="0" borderId="0"/>
    <xf numFmtId="0" fontId="1" fillId="2" borderId="1" applyNumberFormat="0" applyFont="0" applyAlignment="0" applyProtection="0"/>
    <xf numFmtId="9" fontId="3" fillId="0" borderId="0" applyFont="0" applyFill="0" applyBorder="0" applyAlignment="0" applyProtection="0"/>
    <xf numFmtId="0" fontId="3" fillId="0" borderId="0">
      <alignment horizontal="left" wrapText="1" indent="1"/>
    </xf>
    <xf numFmtId="0" fontId="3" fillId="0" borderId="0">
      <alignment horizontal="left" wrapText="1" indent="1"/>
    </xf>
  </cellStyleXfs>
  <cellXfs count="139">
    <xf numFmtId="0" fontId="0" fillId="0" borderId="0" xfId="0"/>
    <xf numFmtId="0" fontId="5" fillId="4" borderId="0" xfId="2" applyFont="1" applyFill="1" applyAlignment="1" applyProtection="1"/>
    <xf numFmtId="0" fontId="6" fillId="5" borderId="0" xfId="2" applyFont="1" applyFill="1" applyAlignment="1" applyProtection="1"/>
    <xf numFmtId="0" fontId="12" fillId="4" borderId="0" xfId="2" applyFont="1" applyFill="1" applyAlignment="1" applyProtection="1">
      <alignment horizontal="center" vertical="center" wrapText="1"/>
    </xf>
    <xf numFmtId="0" fontId="13" fillId="4" borderId="0" xfId="2" applyFont="1" applyFill="1" applyAlignment="1" applyProtection="1">
      <alignment horizontal="center" vertical="center" wrapText="1"/>
    </xf>
    <xf numFmtId="0" fontId="11" fillId="4" borderId="0" xfId="2" applyFont="1" applyFill="1" applyAlignment="1" applyProtection="1">
      <alignment horizontal="center" vertical="center" wrapText="1"/>
    </xf>
    <xf numFmtId="0" fontId="11" fillId="4" borderId="0" xfId="2" applyFont="1" applyFill="1" applyBorder="1" applyAlignment="1" applyProtection="1">
      <alignment horizontal="center" vertical="center" wrapText="1"/>
    </xf>
    <xf numFmtId="0" fontId="3" fillId="0" borderId="0" xfId="2"/>
    <xf numFmtId="0" fontId="14" fillId="4" borderId="0" xfId="2" applyFont="1" applyFill="1" applyAlignment="1" applyProtection="1">
      <alignment horizontal="center" vertical="center" wrapText="1"/>
    </xf>
    <xf numFmtId="16" fontId="19" fillId="3" borderId="12" xfId="2" applyNumberFormat="1" applyFont="1" applyFill="1" applyBorder="1" applyAlignment="1" applyProtection="1">
      <alignment horizontal="center" vertical="center" wrapText="1"/>
    </xf>
    <xf numFmtId="16" fontId="15" fillId="3" borderId="12" xfId="2" applyNumberFormat="1" applyFont="1" applyFill="1" applyBorder="1" applyAlignment="1" applyProtection="1">
      <alignment horizontal="center" vertical="center" wrapText="1"/>
    </xf>
    <xf numFmtId="16" fontId="18" fillId="6" borderId="12" xfId="2" applyNumberFormat="1" applyFont="1" applyFill="1" applyBorder="1" applyAlignment="1" applyProtection="1">
      <alignment horizontal="center" vertical="center" wrapText="1"/>
    </xf>
    <xf numFmtId="1" fontId="15" fillId="3" borderId="12" xfId="2" applyNumberFormat="1" applyFont="1" applyFill="1" applyBorder="1" applyAlignment="1" applyProtection="1">
      <alignment horizontal="center" vertical="center" wrapText="1"/>
    </xf>
    <xf numFmtId="0" fontId="0" fillId="7" borderId="7" xfId="0" applyFill="1" applyBorder="1"/>
    <xf numFmtId="0" fontId="0" fillId="0" borderId="7" xfId="0" applyFill="1" applyBorder="1"/>
    <xf numFmtId="164" fontId="0" fillId="0" borderId="7" xfId="0" applyNumberFormat="1" applyBorder="1" applyAlignment="1">
      <alignment horizontal="center"/>
    </xf>
    <xf numFmtId="1" fontId="0" fillId="0" borderId="7" xfId="0" applyNumberFormat="1" applyBorder="1" applyAlignment="1">
      <alignment horizontal="center"/>
    </xf>
    <xf numFmtId="164" fontId="0" fillId="7" borderId="7" xfId="0" applyNumberFormat="1" applyFill="1" applyBorder="1" applyAlignment="1">
      <alignment horizontal="center"/>
    </xf>
    <xf numFmtId="165" fontId="0" fillId="7" borderId="7" xfId="1" applyNumberFormat="1" applyFont="1" applyFill="1" applyBorder="1" applyAlignment="1">
      <alignment horizontal="center"/>
    </xf>
    <xf numFmtId="0" fontId="0" fillId="0" borderId="7" xfId="0" applyBorder="1"/>
    <xf numFmtId="0" fontId="0" fillId="0" borderId="0" xfId="0" applyAlignment="1">
      <alignment horizontal="center"/>
    </xf>
    <xf numFmtId="0" fontId="20" fillId="0" borderId="0" xfId="0" applyFont="1" applyAlignment="1">
      <alignment vertical="center"/>
    </xf>
    <xf numFmtId="0" fontId="20" fillId="0" borderId="0" xfId="0" applyFont="1"/>
    <xf numFmtId="2" fontId="21" fillId="0" borderId="19" xfId="0" applyNumberFormat="1" applyFont="1" applyBorder="1" applyAlignment="1">
      <alignment vertical="top" wrapText="1"/>
    </xf>
    <xf numFmtId="0" fontId="21" fillId="0" borderId="19" xfId="0" applyFont="1" applyBorder="1" applyAlignment="1">
      <alignment wrapText="1"/>
    </xf>
    <xf numFmtId="0" fontId="21" fillId="0" borderId="19" xfId="0" applyFont="1" applyBorder="1" applyAlignment="1">
      <alignment horizontal="center" vertical="top" wrapText="1"/>
    </xf>
    <xf numFmtId="0" fontId="24" fillId="13" borderId="7" xfId="4" applyNumberFormat="1" applyFont="1" applyFill="1" applyBorder="1" applyAlignment="1" applyProtection="1">
      <alignment horizontal="center" vertical="center" wrapText="1"/>
      <protection locked="0"/>
    </xf>
    <xf numFmtId="2" fontId="3" fillId="14" borderId="7" xfId="5" applyNumberFormat="1" applyFont="1" applyFill="1" applyBorder="1" applyAlignment="1" applyProtection="1">
      <alignment horizontal="center" vertical="center"/>
      <protection hidden="1"/>
    </xf>
    <xf numFmtId="165" fontId="3" fillId="14" borderId="7" xfId="5" applyNumberFormat="1" applyFont="1" applyFill="1" applyBorder="1" applyAlignment="1" applyProtection="1">
      <alignment horizontal="center" vertical="center"/>
      <protection hidden="1"/>
    </xf>
    <xf numFmtId="0" fontId="20" fillId="0" borderId="7" xfId="0" applyFont="1" applyBorder="1" applyAlignment="1">
      <alignment vertical="center" wrapText="1"/>
    </xf>
    <xf numFmtId="0" fontId="20" fillId="0" borderId="7" xfId="0" applyFont="1" applyBorder="1" applyAlignment="1">
      <alignment horizontal="center" vertical="center" wrapText="1"/>
    </xf>
    <xf numFmtId="0" fontId="20" fillId="0" borderId="19" xfId="0" applyFont="1" applyBorder="1" applyAlignment="1">
      <alignment vertical="center" wrapText="1"/>
    </xf>
    <xf numFmtId="0" fontId="26" fillId="0" borderId="16" xfId="0" applyFont="1" applyBorder="1" applyAlignment="1">
      <alignment vertical="center" wrapText="1"/>
    </xf>
    <xf numFmtId="0" fontId="26" fillId="0" borderId="7" xfId="0" applyFont="1" applyBorder="1" applyAlignment="1">
      <alignment horizontal="center" vertical="center" wrapText="1"/>
    </xf>
    <xf numFmtId="0" fontId="26" fillId="0" borderId="10" xfId="0" applyFont="1" applyBorder="1" applyAlignment="1">
      <alignment vertical="center" wrapText="1"/>
    </xf>
    <xf numFmtId="0" fontId="20" fillId="0" borderId="0" xfId="0" applyFont="1" applyBorder="1" applyAlignment="1">
      <alignment vertical="center" wrapText="1"/>
    </xf>
    <xf numFmtId="0" fontId="26" fillId="0" borderId="16" xfId="0" applyFont="1" applyFill="1" applyBorder="1" applyAlignment="1">
      <alignment vertical="center" wrapText="1"/>
    </xf>
    <xf numFmtId="0" fontId="20" fillId="0" borderId="10" xfId="0" applyFont="1" applyBorder="1" applyAlignment="1">
      <alignment vertical="center" wrapText="1"/>
    </xf>
    <xf numFmtId="0" fontId="26" fillId="0" borderId="12" xfId="0" applyFont="1" applyBorder="1" applyAlignment="1">
      <alignment vertical="center" wrapText="1"/>
    </xf>
    <xf numFmtId="0" fontId="26" fillId="0" borderId="7" xfId="0" applyFont="1" applyBorder="1" applyAlignment="1">
      <alignment vertical="center" wrapText="1"/>
    </xf>
    <xf numFmtId="0" fontId="27" fillId="13" borderId="0" xfId="4" applyNumberFormat="1" applyFont="1" applyFill="1" applyBorder="1" applyAlignment="1" applyProtection="1">
      <alignment horizontal="center" vertical="center" wrapText="1"/>
      <protection locked="0"/>
    </xf>
    <xf numFmtId="2" fontId="20" fillId="0" borderId="0" xfId="0" applyNumberFormat="1" applyFont="1"/>
    <xf numFmtId="0" fontId="20" fillId="4" borderId="0" xfId="0" applyFont="1" applyFill="1"/>
    <xf numFmtId="0" fontId="2" fillId="0" borderId="0" xfId="0" applyFont="1"/>
    <xf numFmtId="0" fontId="28" fillId="0" borderId="0" xfId="0" applyFont="1"/>
    <xf numFmtId="17" fontId="13" fillId="0" borderId="0" xfId="0" quotePrefix="1" applyNumberFormat="1" applyFont="1"/>
    <xf numFmtId="17" fontId="29" fillId="0" borderId="0" xfId="0" applyNumberFormat="1" applyFont="1" applyAlignment="1">
      <alignment horizontal="left"/>
    </xf>
    <xf numFmtId="0" fontId="30" fillId="0" borderId="20" xfId="0" applyFont="1" applyBorder="1" applyAlignment="1">
      <alignment vertical="center" wrapText="1"/>
    </xf>
    <xf numFmtId="10" fontId="30" fillId="0" borderId="20" xfId="0" applyNumberFormat="1" applyFont="1" applyBorder="1" applyAlignment="1">
      <alignment horizontal="center" vertical="center" wrapText="1"/>
    </xf>
    <xf numFmtId="166" fontId="30" fillId="0" borderId="20" xfId="0" applyNumberFormat="1" applyFont="1" applyBorder="1" applyAlignment="1">
      <alignment horizontal="center" vertical="center" wrapText="1"/>
    </xf>
    <xf numFmtId="17" fontId="31" fillId="0" borderId="0" xfId="0" applyNumberFormat="1" applyFont="1" applyAlignment="1">
      <alignment horizontal="left"/>
    </xf>
    <xf numFmtId="0" fontId="31" fillId="0" borderId="0" xfId="0" applyNumberFormat="1" applyFont="1" applyAlignment="1">
      <alignment horizontal="left"/>
    </xf>
    <xf numFmtId="0" fontId="0" fillId="0" borderId="0" xfId="0" applyNumberFormat="1"/>
    <xf numFmtId="0" fontId="32" fillId="17" borderId="20" xfId="0" applyFont="1" applyFill="1" applyBorder="1" applyAlignment="1">
      <alignment horizontal="center" wrapText="1"/>
    </xf>
    <xf numFmtId="164" fontId="0" fillId="0" borderId="20" xfId="0" applyNumberFormat="1" applyBorder="1" applyAlignment="1">
      <alignment horizontal="center"/>
    </xf>
    <xf numFmtId="0" fontId="32" fillId="17" borderId="27" xfId="0" applyFont="1" applyFill="1" applyBorder="1" applyAlignment="1">
      <alignment horizontal="center" wrapText="1"/>
    </xf>
    <xf numFmtId="0" fontId="26" fillId="0" borderId="7" xfId="0" applyFont="1" applyBorder="1" applyAlignment="1">
      <alignment wrapText="1"/>
    </xf>
    <xf numFmtId="0" fontId="20" fillId="4" borderId="19" xfId="0" applyFont="1" applyFill="1" applyBorder="1" applyAlignment="1">
      <alignment vertical="center" wrapText="1"/>
    </xf>
    <xf numFmtId="0" fontId="26" fillId="4" borderId="10" xfId="0" applyFont="1" applyFill="1" applyBorder="1" applyAlignment="1">
      <alignment vertical="center" wrapText="1"/>
    </xf>
    <xf numFmtId="0" fontId="26" fillId="4" borderId="12" xfId="0" applyFont="1" applyFill="1" applyBorder="1" applyAlignment="1">
      <alignment vertical="center" wrapText="1"/>
    </xf>
    <xf numFmtId="0" fontId="26" fillId="4" borderId="7" xfId="0" applyFont="1" applyFill="1" applyBorder="1" applyAlignment="1">
      <alignment vertical="center" wrapText="1"/>
    </xf>
    <xf numFmtId="164" fontId="0" fillId="18" borderId="20" xfId="0" applyNumberFormat="1" applyFill="1" applyBorder="1" applyAlignment="1">
      <alignment horizontal="center"/>
    </xf>
    <xf numFmtId="164" fontId="0" fillId="4" borderId="20" xfId="0" applyNumberFormat="1" applyFill="1" applyBorder="1" applyAlignment="1">
      <alignment horizontal="center"/>
    </xf>
    <xf numFmtId="0" fontId="24" fillId="13" borderId="19" xfId="4" applyNumberFormat="1" applyFont="1" applyFill="1" applyBorder="1" applyAlignment="1" applyProtection="1">
      <alignment horizontal="center" vertical="center" wrapText="1"/>
      <protection locked="0"/>
    </xf>
    <xf numFmtId="2" fontId="3" fillId="14" borderId="19" xfId="5" applyNumberFormat="1" applyFont="1" applyFill="1" applyBorder="1" applyAlignment="1" applyProtection="1">
      <alignment horizontal="center" vertical="center"/>
      <protection hidden="1"/>
    </xf>
    <xf numFmtId="0" fontId="26" fillId="0" borderId="0" xfId="0" applyFont="1"/>
    <xf numFmtId="16" fontId="15" fillId="3" borderId="8" xfId="2" applyNumberFormat="1" applyFont="1" applyFill="1" applyBorder="1" applyAlignment="1" applyProtection="1">
      <alignment horizontal="center" vertical="center" wrapText="1"/>
    </xf>
    <xf numFmtId="0" fontId="17" fillId="3" borderId="10" xfId="2" applyFont="1" applyFill="1" applyBorder="1" applyAlignment="1">
      <alignment horizontal="center" vertical="center" wrapText="1"/>
    </xf>
    <xf numFmtId="0" fontId="4" fillId="3" borderId="0" xfId="2" applyFont="1" applyFill="1" applyAlignment="1" applyProtection="1">
      <alignment horizontal="center" vertical="center"/>
      <protection hidden="1"/>
    </xf>
    <xf numFmtId="0" fontId="6" fillId="5" borderId="0" xfId="2" applyFont="1" applyFill="1" applyAlignment="1" applyProtection="1">
      <alignment horizontal="left"/>
    </xf>
    <xf numFmtId="0" fontId="7" fillId="4" borderId="0" xfId="2" applyFont="1" applyFill="1" applyBorder="1" applyAlignment="1" applyProtection="1">
      <alignment horizontal="center" vertical="center" wrapText="1"/>
    </xf>
    <xf numFmtId="0" fontId="8" fillId="4" borderId="2" xfId="2" applyFont="1" applyFill="1" applyBorder="1" applyAlignment="1" applyProtection="1">
      <alignment horizontal="center" vertical="center"/>
    </xf>
    <xf numFmtId="0" fontId="9" fillId="4" borderId="3" xfId="3" applyNumberFormat="1" applyFill="1" applyBorder="1" applyAlignment="1" applyProtection="1">
      <alignment horizontal="center" vertical="center" wrapText="1"/>
      <protection locked="0" hidden="1"/>
    </xf>
    <xf numFmtId="0" fontId="10" fillId="4" borderId="4" xfId="2" applyNumberFormat="1" applyFont="1" applyFill="1" applyBorder="1" applyAlignment="1" applyProtection="1">
      <alignment horizontal="center" vertical="center" wrapText="1"/>
      <protection locked="0" hidden="1"/>
    </xf>
    <xf numFmtId="0" fontId="10" fillId="4" borderId="5" xfId="2" applyNumberFormat="1" applyFont="1" applyFill="1" applyBorder="1" applyAlignment="1" applyProtection="1">
      <alignment horizontal="center" vertical="center" wrapText="1"/>
      <protection locked="0" hidden="1"/>
    </xf>
    <xf numFmtId="0" fontId="11" fillId="4" borderId="0" xfId="2" applyFont="1" applyFill="1" applyAlignment="1" applyProtection="1">
      <alignment horizontal="center" vertical="center" wrapText="1"/>
    </xf>
    <xf numFmtId="16" fontId="15" fillId="3" borderId="12" xfId="2" applyNumberFormat="1" applyFont="1" applyFill="1" applyBorder="1" applyAlignment="1" applyProtection="1">
      <alignment horizontal="center" vertical="center" wrapText="1"/>
    </xf>
    <xf numFmtId="16" fontId="15" fillId="3" borderId="14" xfId="2" applyNumberFormat="1" applyFont="1" applyFill="1" applyBorder="1" applyAlignment="1" applyProtection="1">
      <alignment horizontal="center" vertical="center" wrapText="1"/>
    </xf>
    <xf numFmtId="0" fontId="17" fillId="3" borderId="8" xfId="2" applyFont="1" applyFill="1" applyBorder="1" applyAlignment="1">
      <alignment horizontal="center" vertical="center" wrapText="1"/>
    </xf>
    <xf numFmtId="0" fontId="16" fillId="0" borderId="10" xfId="2" applyFont="1" applyBorder="1" applyAlignment="1">
      <alignment horizontal="center" vertical="center" wrapText="1"/>
    </xf>
    <xf numFmtId="16" fontId="15" fillId="3" borderId="10" xfId="2" applyNumberFormat="1" applyFont="1" applyFill="1" applyBorder="1" applyAlignment="1" applyProtection="1">
      <alignment horizontal="center" vertical="center" wrapText="1"/>
    </xf>
    <xf numFmtId="16" fontId="15" fillId="3" borderId="11" xfId="2" applyNumberFormat="1" applyFont="1" applyFill="1" applyBorder="1" applyAlignment="1" applyProtection="1">
      <alignment horizontal="center" vertical="center" wrapText="1"/>
    </xf>
    <xf numFmtId="16" fontId="15" fillId="3" borderId="13" xfId="2" applyNumberFormat="1" applyFont="1" applyFill="1" applyBorder="1" applyAlignment="1" applyProtection="1">
      <alignment horizontal="center" vertical="center" wrapText="1"/>
    </xf>
    <xf numFmtId="16" fontId="18" fillId="6" borderId="8" xfId="2" applyNumberFormat="1" applyFont="1" applyFill="1" applyBorder="1" applyAlignment="1" applyProtection="1">
      <alignment horizontal="center" vertical="center" wrapText="1"/>
    </xf>
    <xf numFmtId="16" fontId="18" fillId="6" borderId="10" xfId="2" applyNumberFormat="1" applyFont="1" applyFill="1" applyBorder="1" applyAlignment="1" applyProtection="1">
      <alignment horizontal="center" vertical="center" wrapText="1"/>
    </xf>
    <xf numFmtId="16" fontId="15" fillId="3" borderId="7" xfId="2" applyNumberFormat="1" applyFont="1" applyFill="1" applyBorder="1" applyAlignment="1" applyProtection="1">
      <alignment horizontal="center" vertical="center" wrapText="1"/>
    </xf>
    <xf numFmtId="0" fontId="6" fillId="4" borderId="6" xfId="2" applyFont="1" applyFill="1" applyBorder="1" applyAlignment="1" applyProtection="1">
      <alignment horizontal="center" vertical="center" wrapText="1"/>
      <protection hidden="1"/>
    </xf>
    <xf numFmtId="0" fontId="15" fillId="3" borderId="7" xfId="2" applyFont="1" applyFill="1" applyBorder="1" applyAlignment="1" applyProtection="1">
      <alignment horizontal="center" vertical="center" wrapText="1"/>
      <protection hidden="1"/>
    </xf>
    <xf numFmtId="0" fontId="15" fillId="3" borderId="8" xfId="2" applyFont="1" applyFill="1" applyBorder="1" applyAlignment="1" applyProtection="1">
      <alignment horizontal="center" vertical="center" wrapText="1"/>
      <protection hidden="1"/>
    </xf>
    <xf numFmtId="0" fontId="16" fillId="0" borderId="9" xfId="2" applyFont="1" applyBorder="1" applyAlignment="1">
      <alignment horizontal="center" vertical="center" wrapText="1"/>
    </xf>
    <xf numFmtId="0" fontId="16" fillId="3" borderId="14" xfId="2" applyFont="1" applyFill="1" applyBorder="1" applyAlignment="1">
      <alignment horizontal="center" vertical="center" wrapText="1"/>
    </xf>
    <xf numFmtId="0" fontId="16" fillId="0" borderId="14" xfId="2" applyFont="1" applyBorder="1" applyAlignment="1">
      <alignment horizontal="center" vertical="center" wrapText="1"/>
    </xf>
    <xf numFmtId="2" fontId="21" fillId="9" borderId="17" xfId="0" applyNumberFormat="1" applyFont="1" applyFill="1" applyBorder="1" applyAlignment="1">
      <alignment horizontal="center"/>
    </xf>
    <xf numFmtId="2" fontId="21" fillId="9" borderId="18" xfId="0" applyNumberFormat="1" applyFont="1" applyFill="1" applyBorder="1" applyAlignment="1">
      <alignment horizontal="center"/>
    </xf>
    <xf numFmtId="0" fontId="21" fillId="12" borderId="8" xfId="0" applyFont="1" applyFill="1" applyBorder="1" applyAlignment="1">
      <alignment horizontal="center"/>
    </xf>
    <xf numFmtId="0" fontId="21" fillId="12" borderId="9" xfId="0" applyFont="1" applyFill="1" applyBorder="1" applyAlignment="1">
      <alignment horizontal="center"/>
    </xf>
    <xf numFmtId="0" fontId="21" fillId="12" borderId="15" xfId="0" applyFont="1" applyFill="1" applyBorder="1" applyAlignment="1">
      <alignment horizontal="center"/>
    </xf>
    <xf numFmtId="0" fontId="25" fillId="12" borderId="13" xfId="4" applyNumberFormat="1" applyFont="1" applyFill="1" applyBorder="1" applyAlignment="1" applyProtection="1">
      <alignment horizontal="center" vertical="center" wrapText="1"/>
      <protection locked="0"/>
    </xf>
    <xf numFmtId="0" fontId="25" fillId="12" borderId="0" xfId="4" applyNumberFormat="1" applyFont="1" applyFill="1" applyBorder="1" applyAlignment="1" applyProtection="1">
      <alignment horizontal="center" vertical="center" wrapText="1"/>
      <protection locked="0"/>
    </xf>
    <xf numFmtId="0" fontId="25" fillId="12" borderId="8" xfId="4" applyNumberFormat="1" applyFont="1" applyFill="1" applyBorder="1" applyAlignment="1" applyProtection="1">
      <alignment horizontal="center" vertical="center" wrapText="1"/>
      <protection locked="0"/>
    </xf>
    <xf numFmtId="0" fontId="25" fillId="12" borderId="9" xfId="4" applyNumberFormat="1" applyFont="1" applyFill="1" applyBorder="1" applyAlignment="1" applyProtection="1">
      <alignment horizontal="center" vertical="center" wrapText="1"/>
      <protection locked="0"/>
    </xf>
    <xf numFmtId="0" fontId="25" fillId="12" borderId="15" xfId="4" applyNumberFormat="1" applyFont="1" applyFill="1" applyBorder="1" applyAlignment="1" applyProtection="1">
      <alignment horizontal="center" vertical="center" wrapText="1"/>
      <protection locked="0"/>
    </xf>
    <xf numFmtId="0" fontId="21" fillId="8" borderId="11" xfId="0" applyFont="1" applyFill="1" applyBorder="1" applyAlignment="1">
      <alignment horizontal="center" vertical="center"/>
    </xf>
    <xf numFmtId="0" fontId="21" fillId="8" borderId="15" xfId="0" applyFont="1" applyFill="1" applyBorder="1" applyAlignment="1">
      <alignment horizontal="center" vertical="center"/>
    </xf>
    <xf numFmtId="0" fontId="21" fillId="8" borderId="9" xfId="0" applyFont="1" applyFill="1" applyBorder="1" applyAlignment="1">
      <alignment horizontal="center" vertical="center"/>
    </xf>
    <xf numFmtId="0" fontId="20" fillId="0" borderId="14" xfId="0" applyFont="1" applyBorder="1" applyAlignment="1">
      <alignment horizontal="center"/>
    </xf>
    <xf numFmtId="0" fontId="20" fillId="0" borderId="19" xfId="0" applyFont="1" applyBorder="1" applyAlignment="1">
      <alignment horizontal="center"/>
    </xf>
    <xf numFmtId="2" fontId="20" fillId="9" borderId="7" xfId="0" applyNumberFormat="1" applyFont="1" applyFill="1" applyBorder="1" applyAlignment="1">
      <alignment horizontal="center"/>
    </xf>
    <xf numFmtId="0" fontId="20" fillId="10" borderId="12" xfId="0" applyFont="1" applyFill="1" applyBorder="1" applyAlignment="1">
      <alignment horizontal="center" wrapText="1"/>
    </xf>
    <xf numFmtId="0" fontId="20" fillId="10" borderId="19" xfId="0" applyFont="1" applyFill="1" applyBorder="1" applyAlignment="1">
      <alignment horizontal="center" wrapText="1"/>
    </xf>
    <xf numFmtId="16" fontId="22" fillId="11" borderId="11" xfId="0" applyNumberFormat="1" applyFont="1" applyFill="1" applyBorder="1" applyAlignment="1" applyProtection="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18" xfId="0" applyBorder="1" applyAlignment="1">
      <alignment horizontal="center" wrapText="1"/>
    </xf>
    <xf numFmtId="2" fontId="21" fillId="9" borderId="7" xfId="0" applyNumberFormat="1" applyFont="1" applyFill="1" applyBorder="1" applyAlignment="1">
      <alignment horizontal="center"/>
    </xf>
    <xf numFmtId="16" fontId="22" fillId="11" borderId="21" xfId="0" applyNumberFormat="1" applyFont="1" applyFill="1" applyBorder="1" applyAlignment="1" applyProtection="1">
      <alignment horizontal="center" vertical="center" wrapText="1"/>
    </xf>
    <xf numFmtId="16" fontId="22" fillId="11" borderId="22" xfId="0" applyNumberFormat="1" applyFont="1" applyFill="1" applyBorder="1" applyAlignment="1" applyProtection="1">
      <alignment horizontal="center" vertical="center" wrapText="1"/>
    </xf>
    <xf numFmtId="16" fontId="22" fillId="11" borderId="23" xfId="0" applyNumberFormat="1" applyFont="1" applyFill="1" applyBorder="1" applyAlignment="1" applyProtection="1">
      <alignment horizontal="center" vertical="center" wrapText="1"/>
    </xf>
    <xf numFmtId="16" fontId="22" fillId="11" borderId="20" xfId="0" applyNumberFormat="1" applyFont="1" applyFill="1" applyBorder="1" applyAlignment="1" applyProtection="1">
      <alignment horizontal="center" vertical="center"/>
    </xf>
    <xf numFmtId="0" fontId="30" fillId="15" borderId="20" xfId="0" applyFont="1" applyFill="1" applyBorder="1" applyAlignment="1">
      <alignment vertical="center" wrapText="1"/>
    </xf>
    <xf numFmtId="16" fontId="22" fillId="11" borderId="20" xfId="0" applyNumberFormat="1" applyFont="1" applyFill="1" applyBorder="1" applyAlignment="1" applyProtection="1">
      <alignment horizontal="center" vertical="center" wrapText="1"/>
    </xf>
    <xf numFmtId="0" fontId="0" fillId="0" borderId="20" xfId="0" applyBorder="1" applyAlignment="1">
      <alignment horizontal="center" vertical="center" wrapText="1"/>
    </xf>
    <xf numFmtId="0" fontId="30" fillId="16" borderId="20" xfId="0" applyFont="1" applyFill="1" applyBorder="1" applyAlignment="1">
      <alignment horizontal="center" vertical="center" wrapText="1"/>
    </xf>
    <xf numFmtId="0" fontId="30" fillId="15" borderId="24" xfId="0" applyFont="1" applyFill="1" applyBorder="1" applyAlignment="1">
      <alignment vertical="center" wrapText="1"/>
    </xf>
    <xf numFmtId="0" fontId="30" fillId="15" borderId="25" xfId="0" applyFont="1" applyFill="1" applyBorder="1" applyAlignment="1">
      <alignment vertical="center" wrapText="1"/>
    </xf>
    <xf numFmtId="16" fontId="22" fillId="11" borderId="3" xfId="0" applyNumberFormat="1" applyFont="1" applyFill="1" applyBorder="1" applyAlignment="1" applyProtection="1">
      <alignment horizontal="center" vertical="center" wrapText="1"/>
    </xf>
    <xf numFmtId="16" fontId="22" fillId="11" borderId="4" xfId="0" applyNumberFormat="1" applyFont="1" applyFill="1" applyBorder="1" applyAlignment="1" applyProtection="1">
      <alignment horizontal="center" vertical="center" wrapText="1"/>
    </xf>
    <xf numFmtId="16" fontId="22" fillId="11" borderId="5" xfId="0" applyNumberFormat="1" applyFont="1" applyFill="1" applyBorder="1" applyAlignment="1" applyProtection="1">
      <alignment horizontal="center" vertical="center" wrapText="1"/>
    </xf>
    <xf numFmtId="0" fontId="32" fillId="17" borderId="3" xfId="0" applyFont="1" applyFill="1" applyBorder="1" applyAlignment="1">
      <alignment horizontal="center"/>
    </xf>
    <xf numFmtId="0" fontId="32" fillId="17" borderId="5" xfId="0" applyFont="1" applyFill="1" applyBorder="1" applyAlignment="1">
      <alignment horizontal="center"/>
    </xf>
    <xf numFmtId="0" fontId="30" fillId="15" borderId="26" xfId="0" applyFont="1" applyFill="1" applyBorder="1" applyAlignment="1">
      <alignment vertical="center" wrapText="1"/>
    </xf>
    <xf numFmtId="2" fontId="20" fillId="19" borderId="7" xfId="0" applyNumberFormat="1" applyFont="1" applyFill="1" applyBorder="1" applyAlignment="1">
      <alignment horizontal="center"/>
    </xf>
    <xf numFmtId="2" fontId="21" fillId="19" borderId="7" xfId="0" applyNumberFormat="1" applyFont="1" applyFill="1" applyBorder="1" applyAlignment="1">
      <alignment horizontal="center"/>
    </xf>
    <xf numFmtId="2" fontId="20" fillId="10" borderId="7" xfId="0" applyNumberFormat="1" applyFont="1" applyFill="1" applyBorder="1" applyAlignment="1">
      <alignment horizontal="center"/>
    </xf>
    <xf numFmtId="2" fontId="21" fillId="10" borderId="7" xfId="0" applyNumberFormat="1" applyFont="1" applyFill="1" applyBorder="1" applyAlignment="1">
      <alignment horizontal="center"/>
    </xf>
    <xf numFmtId="2" fontId="20" fillId="8" borderId="7" xfId="0" applyNumberFormat="1" applyFont="1" applyFill="1" applyBorder="1" applyAlignment="1">
      <alignment horizontal="center"/>
    </xf>
    <xf numFmtId="2" fontId="21" fillId="8" borderId="7" xfId="0" applyNumberFormat="1" applyFont="1" applyFill="1" applyBorder="1" applyAlignment="1">
      <alignment horizontal="center"/>
    </xf>
  </cellXfs>
  <cellStyles count="19">
    <cellStyle name="H1" xfId="6"/>
    <cellStyle name="H2" xfId="7"/>
    <cellStyle name="Hyperlink" xfId="3" builtinId="8"/>
    <cellStyle name="IndentedPlain" xfId="8"/>
    <cellStyle name="IndentedPlain 2" xfId="9"/>
    <cellStyle name="Normal" xfId="0" builtinId="0"/>
    <cellStyle name="Normal 2" xfId="10"/>
    <cellStyle name="Normal 3" xfId="11"/>
    <cellStyle name="Normal 3 2" xfId="12"/>
    <cellStyle name="Normal 4" xfId="2"/>
    <cellStyle name="Normal 5" xfId="13"/>
    <cellStyle name="Normal 6" xfId="14"/>
    <cellStyle name="Normal_TemplateDownload" xfId="4"/>
    <cellStyle name="Note 2" xfId="15"/>
    <cellStyle name="Percent" xfId="1" builtinId="5"/>
    <cellStyle name="Percent 2" xfId="16"/>
    <cellStyle name="Percent 3" xfId="5"/>
    <cellStyle name="Plain" xfId="17"/>
    <cellStyle name="Plain 2" xfId="18"/>
  </cellStyles>
  <dxfs count="5">
    <dxf>
      <font>
        <color rgb="FF9C0006"/>
      </font>
      <fill>
        <patternFill>
          <bgColor rgb="FFFFC7CE"/>
        </patternFill>
      </fill>
    </dxf>
    <dxf>
      <font>
        <color auto="1"/>
      </font>
      <fill>
        <patternFill>
          <bgColor theme="9" tint="-0.24994659260841701"/>
        </patternFill>
      </fill>
    </dxf>
    <dxf>
      <font>
        <color rgb="FF9C0006"/>
      </font>
      <fill>
        <patternFill>
          <bgColor rgb="FFFFC7CE"/>
        </patternFill>
      </fill>
    </dxf>
    <dxf>
      <font>
        <color auto="1"/>
      </font>
      <fill>
        <patternFill>
          <bgColor theme="9"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ulh.nhs.uk/patients/our-commitment/staffing-level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F61"/>
  <sheetViews>
    <sheetView showGridLines="0" topLeftCell="C1" zoomScale="70" zoomScaleNormal="70" workbookViewId="0">
      <pane ySplit="13" topLeftCell="A14" activePane="bottomLeft" state="frozen"/>
      <selection activeCell="U17" sqref="U17"/>
      <selection pane="bottomLeft" activeCell="C14" sqref="C14"/>
    </sheetView>
  </sheetViews>
  <sheetFormatPr defaultRowHeight="15" x14ac:dyDescent="0.25"/>
  <cols>
    <col min="1" max="2" width="0" hidden="1" customWidth="1"/>
    <col min="3" max="3" width="2.5703125" customWidth="1"/>
    <col min="4" max="4" width="15" customWidth="1"/>
    <col min="5" max="5" width="38.7109375" bestFit="1" customWidth="1"/>
    <col min="6" max="6" width="26.85546875" customWidth="1"/>
    <col min="7" max="8" width="33.85546875" bestFit="1" customWidth="1"/>
    <col min="9" max="9" width="15.85546875" bestFit="1" customWidth="1"/>
    <col min="10" max="10" width="13.42578125" bestFit="1" customWidth="1"/>
    <col min="11" max="11" width="15.85546875" bestFit="1" customWidth="1"/>
    <col min="12" max="12" width="13.42578125" bestFit="1" customWidth="1"/>
    <col min="13" max="13" width="15.85546875" bestFit="1" customWidth="1"/>
    <col min="14" max="14" width="13.42578125" bestFit="1" customWidth="1"/>
    <col min="15" max="15" width="15.85546875" bestFit="1" customWidth="1"/>
    <col min="16" max="16" width="13.42578125" bestFit="1" customWidth="1"/>
    <col min="17" max="20" width="7.85546875" customWidth="1"/>
    <col min="21" max="21" width="18.5703125" customWidth="1"/>
    <col min="22" max="27" width="13" customWidth="1"/>
    <col min="28" max="30" width="13" style="20" customWidth="1"/>
    <col min="31" max="32" width="13" customWidth="1"/>
  </cols>
  <sheetData>
    <row r="1" spans="4:32" x14ac:dyDescent="0.25">
      <c r="AB1"/>
      <c r="AC1"/>
      <c r="AD1"/>
    </row>
    <row r="2" spans="4:32" ht="50.25" customHeight="1" x14ac:dyDescent="0.25">
      <c r="D2" s="68" t="s">
        <v>0</v>
      </c>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row>
    <row r="3" spans="4:32" ht="31.5" customHeight="1" x14ac:dyDescent="0.25">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row>
    <row r="4" spans="4:32" x14ac:dyDescent="0.25">
      <c r="AB4"/>
      <c r="AC4"/>
      <c r="AD4"/>
    </row>
    <row r="5" spans="4:32" x14ac:dyDescent="0.25">
      <c r="D5" s="1" t="s">
        <v>1</v>
      </c>
      <c r="E5" s="2" t="s">
        <v>2</v>
      </c>
      <c r="F5" s="69" t="s">
        <v>3</v>
      </c>
      <c r="G5" s="69"/>
      <c r="H5" s="69"/>
      <c r="I5" s="69"/>
      <c r="J5" s="69"/>
      <c r="AB5"/>
      <c r="AC5"/>
      <c r="AD5"/>
    </row>
    <row r="6" spans="4:32" x14ac:dyDescent="0.25">
      <c r="AB6"/>
      <c r="AC6"/>
      <c r="AD6"/>
    </row>
    <row r="7" spans="4:32" ht="15.75" x14ac:dyDescent="0.25">
      <c r="F7" s="70" t="s">
        <v>4</v>
      </c>
      <c r="G7" s="70"/>
      <c r="H7" s="70"/>
      <c r="I7" s="70"/>
      <c r="J7" s="70"/>
      <c r="K7" s="70"/>
      <c r="L7" s="70"/>
      <c r="M7" s="70"/>
      <c r="N7" s="70"/>
      <c r="AB7"/>
      <c r="AC7"/>
      <c r="AD7"/>
    </row>
    <row r="8" spans="4:32" ht="16.5" thickBot="1" x14ac:dyDescent="0.3">
      <c r="F8" s="71" t="s">
        <v>5</v>
      </c>
      <c r="G8" s="71"/>
      <c r="H8" s="71"/>
      <c r="I8" s="71"/>
      <c r="J8" s="71"/>
      <c r="K8" s="71"/>
      <c r="L8" s="71"/>
      <c r="M8" s="71"/>
      <c r="N8" s="71"/>
      <c r="AB8"/>
      <c r="AC8"/>
      <c r="AD8"/>
    </row>
    <row r="9" spans="4:32" ht="88.5" customHeight="1" thickBot="1" x14ac:dyDescent="0.3">
      <c r="F9" s="72" t="s">
        <v>6</v>
      </c>
      <c r="G9" s="73"/>
      <c r="H9" s="73"/>
      <c r="I9" s="73"/>
      <c r="J9" s="73"/>
      <c r="K9" s="73"/>
      <c r="L9" s="73"/>
      <c r="M9" s="73"/>
      <c r="N9" s="74"/>
      <c r="AB9"/>
      <c r="AC9"/>
      <c r="AD9"/>
    </row>
    <row r="10" spans="4:32" ht="18.75" x14ac:dyDescent="0.25">
      <c r="D10" s="75"/>
      <c r="E10" s="75"/>
      <c r="F10" s="3"/>
      <c r="G10" s="4"/>
      <c r="H10" s="4"/>
      <c r="I10" s="5"/>
      <c r="J10" s="5"/>
      <c r="K10" s="5"/>
      <c r="L10" s="5"/>
      <c r="M10" s="5"/>
      <c r="N10" s="5"/>
      <c r="O10" s="5"/>
      <c r="P10" s="5"/>
      <c r="Q10" s="5"/>
      <c r="R10" s="5"/>
      <c r="S10" s="5"/>
      <c r="T10" s="5"/>
      <c r="U10" s="5"/>
      <c r="V10" s="5"/>
      <c r="W10" s="5"/>
      <c r="X10" s="5"/>
      <c r="Y10" s="5"/>
      <c r="Z10" s="5"/>
      <c r="AA10" s="6"/>
      <c r="AB10" s="7"/>
      <c r="AC10" s="7"/>
      <c r="AD10" s="7"/>
      <c r="AE10" s="7"/>
      <c r="AF10" s="7"/>
    </row>
    <row r="11" spans="4:32" ht="45" x14ac:dyDescent="0.25">
      <c r="D11" s="86"/>
      <c r="E11" s="86"/>
      <c r="F11" s="8" t="s">
        <v>7</v>
      </c>
      <c r="G11" s="7"/>
      <c r="H11" s="7"/>
      <c r="I11" s="87" t="s">
        <v>8</v>
      </c>
      <c r="J11" s="87"/>
      <c r="K11" s="87"/>
      <c r="L11" s="87"/>
      <c r="M11" s="87" t="s">
        <v>9</v>
      </c>
      <c r="N11" s="87"/>
      <c r="O11" s="87"/>
      <c r="P11" s="87"/>
      <c r="Q11" s="88" t="s">
        <v>10</v>
      </c>
      <c r="R11" s="89"/>
      <c r="S11" s="89"/>
      <c r="T11" s="79"/>
      <c r="U11" s="87" t="s">
        <v>11</v>
      </c>
      <c r="V11" s="87"/>
      <c r="W11" s="87"/>
      <c r="X11" s="87"/>
      <c r="Y11" s="87"/>
      <c r="Z11" s="87"/>
      <c r="AA11" s="66" t="s">
        <v>8</v>
      </c>
      <c r="AB11" s="67"/>
      <c r="AC11" s="66" t="s">
        <v>9</v>
      </c>
      <c r="AD11" s="67"/>
      <c r="AE11" s="78" t="s">
        <v>10</v>
      </c>
      <c r="AF11" s="79"/>
    </row>
    <row r="12" spans="4:32" ht="18.75" x14ac:dyDescent="0.25">
      <c r="D12" s="66" t="s">
        <v>12</v>
      </c>
      <c r="E12" s="80"/>
      <c r="F12" s="81" t="s">
        <v>13</v>
      </c>
      <c r="G12" s="83" t="s">
        <v>14</v>
      </c>
      <c r="H12" s="84"/>
      <c r="I12" s="85" t="s">
        <v>15</v>
      </c>
      <c r="J12" s="85"/>
      <c r="K12" s="85" t="s">
        <v>16</v>
      </c>
      <c r="L12" s="85"/>
      <c r="M12" s="85" t="s">
        <v>15</v>
      </c>
      <c r="N12" s="85"/>
      <c r="O12" s="85" t="s">
        <v>16</v>
      </c>
      <c r="P12" s="85"/>
      <c r="Q12" s="66" t="s">
        <v>17</v>
      </c>
      <c r="R12" s="79"/>
      <c r="S12" s="66" t="s">
        <v>18</v>
      </c>
      <c r="T12" s="79"/>
      <c r="U12" s="85" t="s">
        <v>19</v>
      </c>
      <c r="V12" s="76" t="s">
        <v>20</v>
      </c>
      <c r="W12" s="76" t="s">
        <v>16</v>
      </c>
      <c r="X12" s="76" t="s">
        <v>21</v>
      </c>
      <c r="Y12" s="76" t="s">
        <v>18</v>
      </c>
      <c r="Z12" s="76" t="s">
        <v>22</v>
      </c>
      <c r="AA12" s="85" t="s">
        <v>23</v>
      </c>
      <c r="AB12" s="85" t="s">
        <v>24</v>
      </c>
      <c r="AC12" s="85" t="s">
        <v>23</v>
      </c>
      <c r="AD12" s="85" t="s">
        <v>24</v>
      </c>
      <c r="AE12" s="76" t="s">
        <v>25</v>
      </c>
      <c r="AF12" s="76" t="s">
        <v>26</v>
      </c>
    </row>
    <row r="13" spans="4:32" ht="131.25" x14ac:dyDescent="0.25">
      <c r="D13" s="9" t="s">
        <v>27</v>
      </c>
      <c r="E13" s="10" t="s">
        <v>28</v>
      </c>
      <c r="F13" s="82"/>
      <c r="G13" s="11" t="s">
        <v>29</v>
      </c>
      <c r="H13" s="11" t="s">
        <v>30</v>
      </c>
      <c r="I13" s="12" t="s">
        <v>31</v>
      </c>
      <c r="J13" s="12" t="s">
        <v>32</v>
      </c>
      <c r="K13" s="12" t="s">
        <v>31</v>
      </c>
      <c r="L13" s="12" t="s">
        <v>32</v>
      </c>
      <c r="M13" s="12" t="s">
        <v>31</v>
      </c>
      <c r="N13" s="12" t="s">
        <v>32</v>
      </c>
      <c r="O13" s="12" t="s">
        <v>31</v>
      </c>
      <c r="P13" s="12" t="s">
        <v>32</v>
      </c>
      <c r="Q13" s="12" t="s">
        <v>31</v>
      </c>
      <c r="R13" s="12" t="s">
        <v>32</v>
      </c>
      <c r="S13" s="12" t="s">
        <v>31</v>
      </c>
      <c r="T13" s="12" t="s">
        <v>32</v>
      </c>
      <c r="U13" s="76"/>
      <c r="V13" s="77"/>
      <c r="W13" s="77"/>
      <c r="X13" s="90"/>
      <c r="Y13" s="77"/>
      <c r="Z13" s="77"/>
      <c r="AA13" s="76"/>
      <c r="AB13" s="76"/>
      <c r="AC13" s="76"/>
      <c r="AD13" s="76"/>
      <c r="AE13" s="91"/>
      <c r="AF13" s="91"/>
    </row>
    <row r="14" spans="4:32" x14ac:dyDescent="0.25">
      <c r="D14" s="13"/>
      <c r="E14" s="14" t="s">
        <v>33</v>
      </c>
      <c r="F14" s="14" t="s">
        <v>34</v>
      </c>
      <c r="G14" s="14" t="s">
        <v>35</v>
      </c>
      <c r="H14" s="14"/>
      <c r="I14" s="15">
        <v>1191.25</v>
      </c>
      <c r="J14" s="15">
        <v>1077.25</v>
      </c>
      <c r="K14" s="15">
        <v>420</v>
      </c>
      <c r="L14" s="15">
        <v>194</v>
      </c>
      <c r="M14" s="15">
        <v>982.5</v>
      </c>
      <c r="N14" s="15">
        <v>923</v>
      </c>
      <c r="O14" s="15">
        <v>0</v>
      </c>
      <c r="P14" s="15">
        <v>33</v>
      </c>
      <c r="Q14" s="13"/>
      <c r="R14" s="13"/>
      <c r="S14" s="13"/>
      <c r="T14" s="13"/>
      <c r="U14" s="16">
        <v>150</v>
      </c>
      <c r="V14" s="17">
        <f>(J14+N14)/U14</f>
        <v>13.335000000000001</v>
      </c>
      <c r="W14" s="17">
        <f>(L14+P14)/U14</f>
        <v>1.5133333333333334</v>
      </c>
      <c r="X14" s="13"/>
      <c r="Y14" s="13"/>
      <c r="Z14" s="17">
        <f>(J14+L14+N14+P14)/U14</f>
        <v>14.848333333333333</v>
      </c>
      <c r="AA14" s="18">
        <f>IFERROR(J14/I14,"-")</f>
        <v>0.90430220356768098</v>
      </c>
      <c r="AB14" s="18">
        <f>IFERROR(L14/K14,"-")</f>
        <v>0.46190476190476193</v>
      </c>
      <c r="AC14" s="18">
        <f>IFERROR(N14/M14,"-")</f>
        <v>0.93944020356234093</v>
      </c>
      <c r="AD14" s="18" t="str">
        <f>IFERROR(P14/O14,"-")</f>
        <v>-</v>
      </c>
      <c r="AE14" s="13"/>
      <c r="AF14" s="13"/>
    </row>
    <row r="15" spans="4:32" x14ac:dyDescent="0.25">
      <c r="D15" s="13"/>
      <c r="E15" s="14" t="s">
        <v>33</v>
      </c>
      <c r="F15" s="14" t="s">
        <v>36</v>
      </c>
      <c r="G15" s="14" t="s">
        <v>37</v>
      </c>
      <c r="H15" s="14"/>
      <c r="I15" s="15">
        <v>2080.5</v>
      </c>
      <c r="J15" s="15">
        <v>1597.25</v>
      </c>
      <c r="K15" s="15">
        <v>828</v>
      </c>
      <c r="L15" s="15">
        <v>885</v>
      </c>
      <c r="M15" s="15">
        <v>990</v>
      </c>
      <c r="N15" s="15">
        <v>981</v>
      </c>
      <c r="O15" s="15">
        <v>660</v>
      </c>
      <c r="P15" s="15">
        <v>692.25</v>
      </c>
      <c r="Q15" s="13"/>
      <c r="R15" s="13"/>
      <c r="S15" s="13"/>
      <c r="T15" s="13"/>
      <c r="U15" s="16">
        <v>586</v>
      </c>
      <c r="V15" s="17">
        <f t="shared" ref="V15:V61" si="0">(J15+N15)/U15</f>
        <v>4.399744027303754</v>
      </c>
      <c r="W15" s="17">
        <f t="shared" ref="W15:W61" si="1">(L15+P15)/U15</f>
        <v>2.6915529010238908</v>
      </c>
      <c r="X15" s="13"/>
      <c r="Y15" s="13"/>
      <c r="Z15" s="17">
        <f t="shared" ref="Z15:Z61" si="2">(J15+L15+N15+P15)/U15</f>
        <v>7.0912969283276448</v>
      </c>
      <c r="AA15" s="18">
        <f t="shared" ref="AA15:AA61" si="3">IFERROR(J15/I15,"-")</f>
        <v>0.76772410478250419</v>
      </c>
      <c r="AB15" s="18">
        <f t="shared" ref="AB15:AB61" si="4">IFERROR(L15/K15,"-")</f>
        <v>1.068840579710145</v>
      </c>
      <c r="AC15" s="18">
        <f t="shared" ref="AC15:AC61" si="5">IFERROR(N15/M15,"-")</f>
        <v>0.99090909090909096</v>
      </c>
      <c r="AD15" s="18">
        <f t="shared" ref="AD15:AD61" si="6">IFERROR(P15/O15,"-")</f>
        <v>1.0488636363636363</v>
      </c>
      <c r="AE15" s="13"/>
      <c r="AF15" s="13"/>
    </row>
    <row r="16" spans="4:32" x14ac:dyDescent="0.25">
      <c r="D16" s="13"/>
      <c r="E16" s="14" t="s">
        <v>33</v>
      </c>
      <c r="F16" s="14" t="s">
        <v>38</v>
      </c>
      <c r="G16" s="14" t="s">
        <v>37</v>
      </c>
      <c r="H16" s="14" t="s">
        <v>39</v>
      </c>
      <c r="I16" s="15">
        <v>1448.75</v>
      </c>
      <c r="J16" s="15">
        <v>1334.5833333333333</v>
      </c>
      <c r="K16" s="15">
        <v>1419.5</v>
      </c>
      <c r="L16" s="15">
        <v>1363.5</v>
      </c>
      <c r="M16" s="15">
        <v>990</v>
      </c>
      <c r="N16" s="15">
        <v>974.58333333333326</v>
      </c>
      <c r="O16" s="15">
        <v>660</v>
      </c>
      <c r="P16" s="15">
        <v>649</v>
      </c>
      <c r="Q16" s="13"/>
      <c r="R16" s="13"/>
      <c r="S16" s="13"/>
      <c r="T16" s="13"/>
      <c r="U16" s="16">
        <v>707</v>
      </c>
      <c r="V16" s="17">
        <f t="shared" si="0"/>
        <v>3.2661480433757659</v>
      </c>
      <c r="W16" s="17">
        <f t="shared" si="1"/>
        <v>2.8465346534653464</v>
      </c>
      <c r="X16" s="13"/>
      <c r="Y16" s="13"/>
      <c r="Z16" s="17">
        <f t="shared" si="2"/>
        <v>6.1126826968411114</v>
      </c>
      <c r="AA16" s="18">
        <f t="shared" si="3"/>
        <v>0.92119643370721882</v>
      </c>
      <c r="AB16" s="18">
        <f t="shared" si="4"/>
        <v>0.96054948925678052</v>
      </c>
      <c r="AC16" s="18">
        <f t="shared" si="5"/>
        <v>0.98442760942760932</v>
      </c>
      <c r="AD16" s="18">
        <f t="shared" si="6"/>
        <v>0.98333333333333328</v>
      </c>
      <c r="AE16" s="13"/>
      <c r="AF16" s="13"/>
    </row>
    <row r="17" spans="4:32" x14ac:dyDescent="0.25">
      <c r="D17" s="13"/>
      <c r="E17" s="14" t="s">
        <v>33</v>
      </c>
      <c r="F17" s="14" t="s">
        <v>40</v>
      </c>
      <c r="G17" s="14" t="s">
        <v>41</v>
      </c>
      <c r="H17" s="14" t="s">
        <v>42</v>
      </c>
      <c r="I17" s="15">
        <v>1220</v>
      </c>
      <c r="J17" s="15">
        <v>1001.5</v>
      </c>
      <c r="K17" s="15">
        <v>1023.25</v>
      </c>
      <c r="L17" s="15">
        <v>979.5</v>
      </c>
      <c r="M17" s="15">
        <v>660</v>
      </c>
      <c r="N17" s="15">
        <v>661</v>
      </c>
      <c r="O17" s="15">
        <v>660</v>
      </c>
      <c r="P17" s="15">
        <v>587</v>
      </c>
      <c r="Q17" s="13"/>
      <c r="R17" s="13"/>
      <c r="S17" s="13"/>
      <c r="T17" s="13"/>
      <c r="U17" s="16">
        <v>209</v>
      </c>
      <c r="V17" s="17">
        <f t="shared" si="0"/>
        <v>7.9545454545454541</v>
      </c>
      <c r="W17" s="17">
        <f t="shared" si="1"/>
        <v>7.4952153110047846</v>
      </c>
      <c r="X17" s="13"/>
      <c r="Y17" s="13"/>
      <c r="Z17" s="17">
        <f t="shared" si="2"/>
        <v>15.44976076555024</v>
      </c>
      <c r="AA17" s="18">
        <f t="shared" si="3"/>
        <v>0.8209016393442623</v>
      </c>
      <c r="AB17" s="18">
        <f t="shared" si="4"/>
        <v>0.95724407525042754</v>
      </c>
      <c r="AC17" s="18">
        <f t="shared" si="5"/>
        <v>1.0015151515151515</v>
      </c>
      <c r="AD17" s="18">
        <f t="shared" si="6"/>
        <v>0.8893939393939394</v>
      </c>
      <c r="AE17" s="13"/>
      <c r="AF17" s="13"/>
    </row>
    <row r="18" spans="4:32" x14ac:dyDescent="0.25">
      <c r="D18" s="13"/>
      <c r="E18" s="14" t="s">
        <v>33</v>
      </c>
      <c r="F18" s="14" t="s">
        <v>43</v>
      </c>
      <c r="G18" s="14" t="s">
        <v>37</v>
      </c>
      <c r="H18" s="14" t="s">
        <v>44</v>
      </c>
      <c r="I18" s="15">
        <v>1260</v>
      </c>
      <c r="J18" s="15">
        <v>848.58333333333337</v>
      </c>
      <c r="K18" s="15">
        <v>840</v>
      </c>
      <c r="L18" s="15">
        <v>650</v>
      </c>
      <c r="M18" s="15">
        <v>660</v>
      </c>
      <c r="N18" s="15">
        <v>660</v>
      </c>
      <c r="O18" s="15">
        <v>660</v>
      </c>
      <c r="P18" s="15">
        <v>250.5</v>
      </c>
      <c r="Q18" s="13"/>
      <c r="R18" s="13"/>
      <c r="S18" s="13"/>
      <c r="T18" s="13"/>
      <c r="U18" s="16">
        <v>430</v>
      </c>
      <c r="V18" s="17">
        <f t="shared" si="0"/>
        <v>3.5083333333333337</v>
      </c>
      <c r="W18" s="17">
        <f t="shared" si="1"/>
        <v>2.094186046511628</v>
      </c>
      <c r="X18" s="13"/>
      <c r="Y18" s="13"/>
      <c r="Z18" s="17">
        <f t="shared" si="2"/>
        <v>5.6025193798449617</v>
      </c>
      <c r="AA18" s="18">
        <f t="shared" si="3"/>
        <v>0.67347883597883595</v>
      </c>
      <c r="AB18" s="18">
        <f t="shared" si="4"/>
        <v>0.77380952380952384</v>
      </c>
      <c r="AC18" s="18">
        <f t="shared" si="5"/>
        <v>1</v>
      </c>
      <c r="AD18" s="18">
        <f t="shared" si="6"/>
        <v>0.37954545454545452</v>
      </c>
      <c r="AE18" s="13"/>
      <c r="AF18" s="13"/>
    </row>
    <row r="19" spans="4:32" x14ac:dyDescent="0.25">
      <c r="D19" s="13"/>
      <c r="E19" s="14" t="s">
        <v>45</v>
      </c>
      <c r="F19" s="14" t="s">
        <v>46</v>
      </c>
      <c r="G19" s="14" t="s">
        <v>47</v>
      </c>
      <c r="H19" s="14"/>
      <c r="I19" s="15">
        <v>1256</v>
      </c>
      <c r="J19" s="15">
        <v>1000.25</v>
      </c>
      <c r="K19" s="15">
        <v>840</v>
      </c>
      <c r="L19" s="15">
        <v>1020.9166666666667</v>
      </c>
      <c r="M19" s="15">
        <v>660</v>
      </c>
      <c r="N19" s="15">
        <v>648.5</v>
      </c>
      <c r="O19" s="15">
        <v>657.5</v>
      </c>
      <c r="P19" s="15">
        <v>948.5</v>
      </c>
      <c r="Q19" s="13"/>
      <c r="R19" s="13"/>
      <c r="S19" s="13"/>
      <c r="T19" s="13"/>
      <c r="U19" s="16">
        <v>536</v>
      </c>
      <c r="V19" s="17">
        <f t="shared" si="0"/>
        <v>3.076026119402985</v>
      </c>
      <c r="W19" s="17">
        <f t="shared" si="1"/>
        <v>3.6742848258706471</v>
      </c>
      <c r="X19" s="13"/>
      <c r="Y19" s="13"/>
      <c r="Z19" s="17">
        <f t="shared" si="2"/>
        <v>6.7503109452736325</v>
      </c>
      <c r="AA19" s="18">
        <f t="shared" si="3"/>
        <v>0.79637738853503182</v>
      </c>
      <c r="AB19" s="18">
        <f t="shared" si="4"/>
        <v>1.2153769841269841</v>
      </c>
      <c r="AC19" s="18">
        <f t="shared" si="5"/>
        <v>0.98257575757575755</v>
      </c>
      <c r="AD19" s="18">
        <f t="shared" si="6"/>
        <v>1.4425855513307986</v>
      </c>
      <c r="AE19" s="13"/>
      <c r="AF19" s="13"/>
    </row>
    <row r="20" spans="4:32" x14ac:dyDescent="0.25">
      <c r="D20" s="13"/>
      <c r="E20" s="14" t="s">
        <v>45</v>
      </c>
      <c r="F20" s="14" t="s">
        <v>48</v>
      </c>
      <c r="G20" s="14" t="s">
        <v>49</v>
      </c>
      <c r="H20" s="14"/>
      <c r="I20" s="15">
        <v>1371.25</v>
      </c>
      <c r="J20" s="15">
        <v>1261.75</v>
      </c>
      <c r="K20" s="15">
        <v>857</v>
      </c>
      <c r="L20" s="15">
        <v>733</v>
      </c>
      <c r="M20" s="15">
        <v>660</v>
      </c>
      <c r="N20" s="15">
        <v>653</v>
      </c>
      <c r="O20" s="15">
        <v>670.5</v>
      </c>
      <c r="P20" s="15">
        <v>667</v>
      </c>
      <c r="Q20" s="13"/>
      <c r="R20" s="13"/>
      <c r="S20" s="13"/>
      <c r="T20" s="13"/>
      <c r="U20" s="16">
        <v>159</v>
      </c>
      <c r="V20" s="17">
        <f t="shared" si="0"/>
        <v>12.04245283018868</v>
      </c>
      <c r="W20" s="17">
        <f t="shared" si="1"/>
        <v>8.8050314465408803</v>
      </c>
      <c r="X20" s="13"/>
      <c r="Y20" s="13"/>
      <c r="Z20" s="17">
        <f t="shared" si="2"/>
        <v>20.84748427672956</v>
      </c>
      <c r="AA20" s="18">
        <f t="shared" si="3"/>
        <v>0.9201458523245214</v>
      </c>
      <c r="AB20" s="18">
        <f t="shared" si="4"/>
        <v>0.85530921820303385</v>
      </c>
      <c r="AC20" s="18">
        <f t="shared" si="5"/>
        <v>0.98939393939393938</v>
      </c>
      <c r="AD20" s="18">
        <f t="shared" si="6"/>
        <v>0.99478001491424306</v>
      </c>
      <c r="AE20" s="13"/>
      <c r="AF20" s="13"/>
    </row>
    <row r="21" spans="4:32" x14ac:dyDescent="0.25">
      <c r="D21" s="13"/>
      <c r="E21" s="14" t="s">
        <v>45</v>
      </c>
      <c r="F21" s="14" t="s">
        <v>50</v>
      </c>
      <c r="G21" s="14" t="s">
        <v>51</v>
      </c>
      <c r="H21" s="14"/>
      <c r="I21" s="15">
        <v>1423</v>
      </c>
      <c r="J21" s="15">
        <v>1116</v>
      </c>
      <c r="K21" s="15">
        <v>539</v>
      </c>
      <c r="L21" s="15">
        <v>524</v>
      </c>
      <c r="M21" s="15">
        <v>651.33333333333326</v>
      </c>
      <c r="N21" s="15">
        <v>642.33333333333326</v>
      </c>
      <c r="O21" s="15">
        <v>321</v>
      </c>
      <c r="P21" s="15">
        <v>180.5</v>
      </c>
      <c r="Q21" s="13"/>
      <c r="R21" s="13"/>
      <c r="S21" s="13"/>
      <c r="T21" s="13"/>
      <c r="U21" s="16">
        <v>147</v>
      </c>
      <c r="V21" s="17">
        <f t="shared" si="0"/>
        <v>11.961451247165533</v>
      </c>
      <c r="W21" s="17">
        <f t="shared" si="1"/>
        <v>4.7925170068027212</v>
      </c>
      <c r="X21" s="13"/>
      <c r="Y21" s="13"/>
      <c r="Z21" s="17">
        <f t="shared" si="2"/>
        <v>16.753968253968253</v>
      </c>
      <c r="AA21" s="18">
        <f t="shared" si="3"/>
        <v>0.78425860857343643</v>
      </c>
      <c r="AB21" s="18">
        <f t="shared" si="4"/>
        <v>0.9721706864564007</v>
      </c>
      <c r="AC21" s="18">
        <f t="shared" si="5"/>
        <v>0.98618219037871035</v>
      </c>
      <c r="AD21" s="18">
        <f t="shared" si="6"/>
        <v>0.56230529595015577</v>
      </c>
      <c r="AE21" s="13"/>
      <c r="AF21" s="13"/>
    </row>
    <row r="22" spans="4:32" x14ac:dyDescent="0.25">
      <c r="D22" s="13"/>
      <c r="E22" s="14" t="s">
        <v>45</v>
      </c>
      <c r="F22" s="14" t="s">
        <v>52</v>
      </c>
      <c r="G22" s="14" t="s">
        <v>53</v>
      </c>
      <c r="H22" s="14" t="s">
        <v>54</v>
      </c>
      <c r="I22" s="15">
        <v>1209</v>
      </c>
      <c r="J22" s="15">
        <v>1023.5</v>
      </c>
      <c r="K22" s="15">
        <v>1044</v>
      </c>
      <c r="L22" s="15">
        <v>979.25</v>
      </c>
      <c r="M22" s="15">
        <v>660</v>
      </c>
      <c r="N22" s="15">
        <v>671</v>
      </c>
      <c r="O22" s="15">
        <v>660</v>
      </c>
      <c r="P22" s="15">
        <v>752.5</v>
      </c>
      <c r="Q22" s="13"/>
      <c r="R22" s="13"/>
      <c r="S22" s="13"/>
      <c r="T22" s="13"/>
      <c r="U22" s="16">
        <v>596</v>
      </c>
      <c r="V22" s="17">
        <f t="shared" si="0"/>
        <v>2.8431208053691277</v>
      </c>
      <c r="W22" s="17">
        <f t="shared" si="1"/>
        <v>2.9056208053691277</v>
      </c>
      <c r="X22" s="13"/>
      <c r="Y22" s="13"/>
      <c r="Z22" s="17">
        <f t="shared" si="2"/>
        <v>5.7487416107382554</v>
      </c>
      <c r="AA22" s="18">
        <f t="shared" si="3"/>
        <v>0.84656741108354017</v>
      </c>
      <c r="AB22" s="18">
        <f t="shared" si="4"/>
        <v>0.93797892720306508</v>
      </c>
      <c r="AC22" s="18">
        <f t="shared" si="5"/>
        <v>1.0166666666666666</v>
      </c>
      <c r="AD22" s="18">
        <f t="shared" si="6"/>
        <v>1.1401515151515151</v>
      </c>
      <c r="AE22" s="13"/>
      <c r="AF22" s="13"/>
    </row>
    <row r="23" spans="4:32" x14ac:dyDescent="0.25">
      <c r="D23" s="13"/>
      <c r="E23" s="14" t="s">
        <v>45</v>
      </c>
      <c r="F23" s="14" t="s">
        <v>55</v>
      </c>
      <c r="G23" s="14" t="s">
        <v>56</v>
      </c>
      <c r="H23" s="14"/>
      <c r="I23" s="15">
        <v>2068</v>
      </c>
      <c r="J23" s="15">
        <v>1586.8333333333335</v>
      </c>
      <c r="K23" s="15">
        <v>2086</v>
      </c>
      <c r="L23" s="15">
        <v>1213.5833333333333</v>
      </c>
      <c r="M23" s="15">
        <v>990</v>
      </c>
      <c r="N23" s="15">
        <v>1227</v>
      </c>
      <c r="O23" s="15">
        <v>978.5</v>
      </c>
      <c r="P23" s="15">
        <v>703.5</v>
      </c>
      <c r="Q23" s="13"/>
      <c r="R23" s="13"/>
      <c r="S23" s="13"/>
      <c r="T23" s="13"/>
      <c r="U23" s="16">
        <v>807</v>
      </c>
      <c r="V23" s="17">
        <f t="shared" si="0"/>
        <v>3.4867823213548124</v>
      </c>
      <c r="W23" s="17">
        <f t="shared" si="1"/>
        <v>2.3755679471292854</v>
      </c>
      <c r="X23" s="13"/>
      <c r="Y23" s="13"/>
      <c r="Z23" s="17">
        <f t="shared" si="2"/>
        <v>5.8623502684840982</v>
      </c>
      <c r="AA23" s="18">
        <f t="shared" si="3"/>
        <v>0.76732753062540304</v>
      </c>
      <c r="AB23" s="18">
        <f t="shared" si="4"/>
        <v>0.58177532758069672</v>
      </c>
      <c r="AC23" s="18">
        <f t="shared" si="5"/>
        <v>1.2393939393939395</v>
      </c>
      <c r="AD23" s="18">
        <f t="shared" si="6"/>
        <v>0.71895758814512012</v>
      </c>
      <c r="AE23" s="13"/>
      <c r="AF23" s="13"/>
    </row>
    <row r="24" spans="4:32" x14ac:dyDescent="0.25">
      <c r="D24" s="13"/>
      <c r="E24" s="14" t="s">
        <v>45</v>
      </c>
      <c r="F24" s="14" t="s">
        <v>57</v>
      </c>
      <c r="G24" s="14" t="s">
        <v>53</v>
      </c>
      <c r="H24" s="14"/>
      <c r="I24" s="15">
        <v>1819.8</v>
      </c>
      <c r="J24" s="15">
        <v>1635.5833333333333</v>
      </c>
      <c r="K24" s="15">
        <v>1078</v>
      </c>
      <c r="L24" s="15">
        <v>1099</v>
      </c>
      <c r="M24" s="15">
        <v>1331</v>
      </c>
      <c r="N24" s="15">
        <v>1451</v>
      </c>
      <c r="O24" s="15">
        <v>341</v>
      </c>
      <c r="P24" s="15">
        <v>517</v>
      </c>
      <c r="Q24" s="13"/>
      <c r="R24" s="13"/>
      <c r="S24" s="13"/>
      <c r="T24" s="13"/>
      <c r="U24" s="16">
        <v>775</v>
      </c>
      <c r="V24" s="17">
        <f t="shared" si="0"/>
        <v>3.9826881720430105</v>
      </c>
      <c r="W24" s="17">
        <f t="shared" si="1"/>
        <v>2.0851612903225805</v>
      </c>
      <c r="X24" s="13"/>
      <c r="Y24" s="13"/>
      <c r="Z24" s="17">
        <f t="shared" si="2"/>
        <v>6.067849462365591</v>
      </c>
      <c r="AA24" s="18">
        <f t="shared" si="3"/>
        <v>0.89877092720811813</v>
      </c>
      <c r="AB24" s="18">
        <f t="shared" si="4"/>
        <v>1.0194805194805194</v>
      </c>
      <c r="AC24" s="18">
        <f t="shared" si="5"/>
        <v>1.0901577761081893</v>
      </c>
      <c r="AD24" s="18">
        <f t="shared" si="6"/>
        <v>1.5161290322580645</v>
      </c>
      <c r="AE24" s="13"/>
      <c r="AF24" s="13"/>
    </row>
    <row r="25" spans="4:32" x14ac:dyDescent="0.25">
      <c r="D25" s="13"/>
      <c r="E25" s="14" t="s">
        <v>45</v>
      </c>
      <c r="F25" s="14" t="s">
        <v>58</v>
      </c>
      <c r="G25" s="14" t="s">
        <v>44</v>
      </c>
      <c r="H25" s="14"/>
      <c r="I25" s="15">
        <v>1240.5</v>
      </c>
      <c r="J25" s="15">
        <v>1383.416666666667</v>
      </c>
      <c r="K25" s="15">
        <v>1459.25</v>
      </c>
      <c r="L25" s="15">
        <v>1384</v>
      </c>
      <c r="M25" s="15">
        <v>990</v>
      </c>
      <c r="N25" s="15">
        <v>981.5</v>
      </c>
      <c r="O25" s="15">
        <v>660</v>
      </c>
      <c r="P25" s="15">
        <v>805.66666666666674</v>
      </c>
      <c r="Q25" s="13"/>
      <c r="R25" s="13"/>
      <c r="S25" s="13"/>
      <c r="T25" s="13"/>
      <c r="U25" s="16">
        <v>828</v>
      </c>
      <c r="V25" s="17">
        <f t="shared" si="0"/>
        <v>2.8561795491143323</v>
      </c>
      <c r="W25" s="17">
        <f t="shared" si="1"/>
        <v>2.6445249597423515</v>
      </c>
      <c r="X25" s="13"/>
      <c r="Y25" s="13"/>
      <c r="Z25" s="17">
        <f t="shared" si="2"/>
        <v>5.5007045088566837</v>
      </c>
      <c r="AA25" s="18">
        <f t="shared" si="3"/>
        <v>1.1152089211339515</v>
      </c>
      <c r="AB25" s="18">
        <f t="shared" si="4"/>
        <v>0.94843241391125577</v>
      </c>
      <c r="AC25" s="18">
        <f t="shared" si="5"/>
        <v>0.99141414141414141</v>
      </c>
      <c r="AD25" s="18">
        <f t="shared" si="6"/>
        <v>1.2207070707070709</v>
      </c>
      <c r="AE25" s="13"/>
      <c r="AF25" s="13"/>
    </row>
    <row r="26" spans="4:32" x14ac:dyDescent="0.25">
      <c r="D26" s="13"/>
      <c r="E26" s="14" t="s">
        <v>45</v>
      </c>
      <c r="F26" s="14" t="s">
        <v>59</v>
      </c>
      <c r="G26" s="14" t="s">
        <v>37</v>
      </c>
      <c r="H26" s="14"/>
      <c r="I26" s="15">
        <v>1218.5</v>
      </c>
      <c r="J26" s="15">
        <v>1062.0833333333333</v>
      </c>
      <c r="K26" s="15">
        <v>1073.5</v>
      </c>
      <c r="L26" s="15">
        <v>1220.1666666666667</v>
      </c>
      <c r="M26" s="15">
        <v>810</v>
      </c>
      <c r="N26" s="15">
        <v>715</v>
      </c>
      <c r="O26" s="15">
        <v>660</v>
      </c>
      <c r="P26" s="15">
        <v>700.5</v>
      </c>
      <c r="Q26" s="13"/>
      <c r="R26" s="13"/>
      <c r="S26" s="13"/>
      <c r="T26" s="13"/>
      <c r="U26" s="16">
        <v>607</v>
      </c>
      <c r="V26" s="17">
        <f t="shared" si="0"/>
        <v>2.9276496430532672</v>
      </c>
      <c r="W26" s="17">
        <f t="shared" si="1"/>
        <v>3.1641954969796817</v>
      </c>
      <c r="X26" s="13"/>
      <c r="Y26" s="13"/>
      <c r="Z26" s="17">
        <f t="shared" si="2"/>
        <v>6.091845140032949</v>
      </c>
      <c r="AA26" s="18">
        <f t="shared" si="3"/>
        <v>0.87163178771713845</v>
      </c>
      <c r="AB26" s="18">
        <f t="shared" si="4"/>
        <v>1.1366247477099829</v>
      </c>
      <c r="AC26" s="18">
        <f t="shared" si="5"/>
        <v>0.88271604938271608</v>
      </c>
      <c r="AD26" s="18">
        <f t="shared" si="6"/>
        <v>1.0613636363636363</v>
      </c>
      <c r="AE26" s="13"/>
      <c r="AF26" s="13"/>
    </row>
    <row r="27" spans="4:32" x14ac:dyDescent="0.25">
      <c r="D27" s="13"/>
      <c r="E27" s="14" t="s">
        <v>45</v>
      </c>
      <c r="F27" s="14" t="s">
        <v>60</v>
      </c>
      <c r="G27" s="14" t="s">
        <v>41</v>
      </c>
      <c r="H27" s="14"/>
      <c r="I27" s="15">
        <v>1837</v>
      </c>
      <c r="J27" s="15">
        <v>1410.75</v>
      </c>
      <c r="K27" s="15">
        <v>1050</v>
      </c>
      <c r="L27" s="15">
        <v>1052.5</v>
      </c>
      <c r="M27" s="15">
        <v>990</v>
      </c>
      <c r="N27" s="15">
        <v>994.5</v>
      </c>
      <c r="O27" s="15">
        <v>660</v>
      </c>
      <c r="P27" s="15">
        <v>775.5</v>
      </c>
      <c r="Q27" s="13"/>
      <c r="R27" s="13"/>
      <c r="S27" s="13"/>
      <c r="T27" s="13"/>
      <c r="U27" s="16">
        <v>813</v>
      </c>
      <c r="V27" s="17">
        <f t="shared" si="0"/>
        <v>2.9584870848708489</v>
      </c>
      <c r="W27" s="17">
        <f t="shared" si="1"/>
        <v>2.2484624846248464</v>
      </c>
      <c r="X27" s="13"/>
      <c r="Y27" s="13"/>
      <c r="Z27" s="17">
        <f t="shared" si="2"/>
        <v>5.2069495694956949</v>
      </c>
      <c r="AA27" s="18">
        <f t="shared" si="3"/>
        <v>0.76796407185628746</v>
      </c>
      <c r="AB27" s="18">
        <f t="shared" si="4"/>
        <v>1.0023809523809524</v>
      </c>
      <c r="AC27" s="18">
        <f t="shared" si="5"/>
        <v>1.0045454545454546</v>
      </c>
      <c r="AD27" s="18">
        <f t="shared" si="6"/>
        <v>1.175</v>
      </c>
      <c r="AE27" s="13"/>
      <c r="AF27" s="13"/>
    </row>
    <row r="28" spans="4:32" x14ac:dyDescent="0.25">
      <c r="D28" s="13"/>
      <c r="E28" s="14" t="s">
        <v>45</v>
      </c>
      <c r="F28" s="14" t="s">
        <v>61</v>
      </c>
      <c r="G28" s="14" t="s">
        <v>41</v>
      </c>
      <c r="H28" s="14"/>
      <c r="I28" s="15">
        <v>1837</v>
      </c>
      <c r="J28" s="15">
        <v>1478</v>
      </c>
      <c r="K28" s="15">
        <v>1252</v>
      </c>
      <c r="L28" s="15">
        <v>1090</v>
      </c>
      <c r="M28" s="15">
        <v>1320</v>
      </c>
      <c r="N28" s="15">
        <v>1248</v>
      </c>
      <c r="O28" s="15">
        <v>990</v>
      </c>
      <c r="P28" s="15">
        <v>959.5</v>
      </c>
      <c r="Q28" s="13"/>
      <c r="R28" s="13"/>
      <c r="S28" s="13"/>
      <c r="T28" s="13"/>
      <c r="U28" s="16">
        <v>574</v>
      </c>
      <c r="V28" s="17">
        <f t="shared" si="0"/>
        <v>4.7491289198606275</v>
      </c>
      <c r="W28" s="17">
        <f t="shared" si="1"/>
        <v>3.5705574912891986</v>
      </c>
      <c r="X28" s="13"/>
      <c r="Y28" s="13"/>
      <c r="Z28" s="17">
        <f t="shared" si="2"/>
        <v>8.3196864111498261</v>
      </c>
      <c r="AA28" s="18">
        <f t="shared" si="3"/>
        <v>0.80457267283614586</v>
      </c>
      <c r="AB28" s="18">
        <f t="shared" si="4"/>
        <v>0.87060702875399365</v>
      </c>
      <c r="AC28" s="18">
        <f t="shared" si="5"/>
        <v>0.94545454545454544</v>
      </c>
      <c r="AD28" s="18">
        <f t="shared" si="6"/>
        <v>0.96919191919191916</v>
      </c>
      <c r="AE28" s="13"/>
      <c r="AF28" s="13"/>
    </row>
    <row r="29" spans="4:32" x14ac:dyDescent="0.25">
      <c r="D29" s="13"/>
      <c r="E29" s="14" t="s">
        <v>45</v>
      </c>
      <c r="F29" s="14" t="s">
        <v>62</v>
      </c>
      <c r="G29" s="14" t="s">
        <v>35</v>
      </c>
      <c r="H29" s="14"/>
      <c r="I29" s="15">
        <v>4485</v>
      </c>
      <c r="J29" s="15">
        <v>3960.416666666667</v>
      </c>
      <c r="K29" s="15">
        <v>690</v>
      </c>
      <c r="L29" s="15">
        <v>317.25</v>
      </c>
      <c r="M29" s="15">
        <v>4485</v>
      </c>
      <c r="N29" s="15">
        <v>3635.5</v>
      </c>
      <c r="O29" s="15">
        <v>345</v>
      </c>
      <c r="P29" s="15">
        <v>46</v>
      </c>
      <c r="Q29" s="13"/>
      <c r="R29" s="13"/>
      <c r="S29" s="13"/>
      <c r="T29" s="13"/>
      <c r="U29" s="16">
        <v>285</v>
      </c>
      <c r="V29" s="17">
        <f t="shared" si="0"/>
        <v>26.65233918128655</v>
      </c>
      <c r="W29" s="17">
        <f t="shared" si="1"/>
        <v>1.274561403508772</v>
      </c>
      <c r="X29" s="13"/>
      <c r="Y29" s="13"/>
      <c r="Z29" s="17">
        <f t="shared" si="2"/>
        <v>27.926900584795323</v>
      </c>
      <c r="AA29" s="18">
        <f t="shared" si="3"/>
        <v>0.88303604607952446</v>
      </c>
      <c r="AB29" s="18">
        <f t="shared" si="4"/>
        <v>0.45978260869565218</v>
      </c>
      <c r="AC29" s="18">
        <f t="shared" si="5"/>
        <v>0.81059085841694534</v>
      </c>
      <c r="AD29" s="18">
        <f t="shared" si="6"/>
        <v>0.13333333333333333</v>
      </c>
      <c r="AE29" s="13"/>
      <c r="AF29" s="13"/>
    </row>
    <row r="30" spans="4:32" x14ac:dyDescent="0.25">
      <c r="D30" s="13"/>
      <c r="E30" s="14" t="s">
        <v>45</v>
      </c>
      <c r="F30" s="14" t="s">
        <v>63</v>
      </c>
      <c r="G30" s="14" t="s">
        <v>39</v>
      </c>
      <c r="H30" s="14"/>
      <c r="I30" s="15">
        <v>3555</v>
      </c>
      <c r="J30" s="15">
        <v>3023.25</v>
      </c>
      <c r="K30" s="15">
        <v>1490</v>
      </c>
      <c r="L30" s="15">
        <v>1677</v>
      </c>
      <c r="M30" s="15">
        <v>2644</v>
      </c>
      <c r="N30" s="15">
        <v>2516</v>
      </c>
      <c r="O30" s="15">
        <v>660</v>
      </c>
      <c r="P30" s="15">
        <v>684.33333333333326</v>
      </c>
      <c r="Q30" s="13"/>
      <c r="R30" s="13"/>
      <c r="S30" s="13"/>
      <c r="T30" s="13"/>
      <c r="U30" s="16">
        <v>664</v>
      </c>
      <c r="V30" s="17">
        <f t="shared" si="0"/>
        <v>8.3422439759036138</v>
      </c>
      <c r="W30" s="17">
        <f t="shared" si="1"/>
        <v>3.5562248995983929</v>
      </c>
      <c r="X30" s="13"/>
      <c r="Y30" s="13"/>
      <c r="Z30" s="17">
        <f t="shared" si="2"/>
        <v>11.898468875502008</v>
      </c>
      <c r="AA30" s="18">
        <f t="shared" si="3"/>
        <v>0.85042194092827006</v>
      </c>
      <c r="AB30" s="18">
        <f t="shared" si="4"/>
        <v>1.1255033557046981</v>
      </c>
      <c r="AC30" s="18">
        <f t="shared" si="5"/>
        <v>0.95158850226928893</v>
      </c>
      <c r="AD30" s="18">
        <f t="shared" si="6"/>
        <v>1.0368686868686867</v>
      </c>
      <c r="AE30" s="13"/>
      <c r="AF30" s="13"/>
    </row>
    <row r="31" spans="4:32" x14ac:dyDescent="0.25">
      <c r="D31" s="13"/>
      <c r="E31" s="14" t="s">
        <v>45</v>
      </c>
      <c r="F31" s="14" t="s">
        <v>64</v>
      </c>
      <c r="G31" s="14" t="s">
        <v>53</v>
      </c>
      <c r="H31" s="14"/>
      <c r="I31" s="15">
        <v>1298.5</v>
      </c>
      <c r="J31" s="15">
        <v>1016</v>
      </c>
      <c r="K31" s="15">
        <v>1245</v>
      </c>
      <c r="L31" s="15">
        <v>1173.75</v>
      </c>
      <c r="M31" s="15">
        <v>660</v>
      </c>
      <c r="N31" s="15">
        <v>660</v>
      </c>
      <c r="O31" s="15">
        <v>660</v>
      </c>
      <c r="P31" s="15">
        <v>660</v>
      </c>
      <c r="Q31" s="13"/>
      <c r="R31" s="13"/>
      <c r="S31" s="13"/>
      <c r="T31" s="13"/>
      <c r="U31" s="16">
        <v>549</v>
      </c>
      <c r="V31" s="17">
        <f t="shared" si="0"/>
        <v>3.0528233151183972</v>
      </c>
      <c r="W31" s="17">
        <f t="shared" si="1"/>
        <v>3.3401639344262297</v>
      </c>
      <c r="X31" s="13"/>
      <c r="Y31" s="13"/>
      <c r="Z31" s="17">
        <f t="shared" si="2"/>
        <v>6.3929872495446265</v>
      </c>
      <c r="AA31" s="18">
        <f t="shared" si="3"/>
        <v>0.7824412783981517</v>
      </c>
      <c r="AB31" s="18">
        <f t="shared" si="4"/>
        <v>0.94277108433734935</v>
      </c>
      <c r="AC31" s="18">
        <f t="shared" si="5"/>
        <v>1</v>
      </c>
      <c r="AD31" s="18">
        <f t="shared" si="6"/>
        <v>1</v>
      </c>
      <c r="AE31" s="13"/>
      <c r="AF31" s="13"/>
    </row>
    <row r="32" spans="4:32" x14ac:dyDescent="0.25">
      <c r="D32" s="13"/>
      <c r="E32" s="14" t="s">
        <v>45</v>
      </c>
      <c r="F32" s="14" t="s">
        <v>65</v>
      </c>
      <c r="G32" s="14" t="s">
        <v>37</v>
      </c>
      <c r="H32" s="14"/>
      <c r="I32" s="15">
        <v>4518</v>
      </c>
      <c r="J32" s="15">
        <v>3616.6666666666665</v>
      </c>
      <c r="K32" s="15">
        <v>2065</v>
      </c>
      <c r="L32" s="15">
        <v>1807.5</v>
      </c>
      <c r="M32" s="15">
        <v>2486.25</v>
      </c>
      <c r="N32" s="15">
        <v>2194.5</v>
      </c>
      <c r="O32" s="15">
        <v>990</v>
      </c>
      <c r="P32" s="15">
        <v>1207.5</v>
      </c>
      <c r="Q32" s="13"/>
      <c r="R32" s="13"/>
      <c r="S32" s="13"/>
      <c r="T32" s="13"/>
      <c r="U32" s="16">
        <v>1182</v>
      </c>
      <c r="V32" s="17">
        <f t="shared" si="0"/>
        <v>4.9163846587704452</v>
      </c>
      <c r="W32" s="17">
        <f t="shared" si="1"/>
        <v>2.5507614213197969</v>
      </c>
      <c r="X32" s="13"/>
      <c r="Y32" s="13"/>
      <c r="Z32" s="17">
        <f t="shared" si="2"/>
        <v>7.4671460800902416</v>
      </c>
      <c r="AA32" s="18">
        <f t="shared" si="3"/>
        <v>0.80050169691603956</v>
      </c>
      <c r="AB32" s="18">
        <f t="shared" si="4"/>
        <v>0.87530266343825669</v>
      </c>
      <c r="AC32" s="18">
        <f t="shared" si="5"/>
        <v>0.8826546003016591</v>
      </c>
      <c r="AD32" s="18">
        <f t="shared" si="6"/>
        <v>1.2196969696969697</v>
      </c>
      <c r="AE32" s="13"/>
      <c r="AF32" s="13"/>
    </row>
    <row r="33" spans="4:32" x14ac:dyDescent="0.25">
      <c r="D33" s="13"/>
      <c r="E33" s="14" t="s">
        <v>45</v>
      </c>
      <c r="F33" s="14" t="s">
        <v>66</v>
      </c>
      <c r="G33" s="14" t="s">
        <v>56</v>
      </c>
      <c r="H33" s="14" t="s">
        <v>67</v>
      </c>
      <c r="I33" s="15">
        <v>1396</v>
      </c>
      <c r="J33" s="15">
        <v>1185.3333333333335</v>
      </c>
      <c r="K33" s="15">
        <v>1049</v>
      </c>
      <c r="L33" s="15">
        <v>1051.0833333333333</v>
      </c>
      <c r="M33" s="15">
        <v>990</v>
      </c>
      <c r="N33" s="15">
        <v>988</v>
      </c>
      <c r="O33" s="15">
        <v>660</v>
      </c>
      <c r="P33" s="15">
        <v>968</v>
      </c>
      <c r="Q33" s="13"/>
      <c r="R33" s="13"/>
      <c r="S33" s="13"/>
      <c r="T33" s="13"/>
      <c r="U33" s="16">
        <v>696</v>
      </c>
      <c r="V33" s="17">
        <f t="shared" si="0"/>
        <v>3.1226053639846745</v>
      </c>
      <c r="W33" s="17">
        <f t="shared" si="1"/>
        <v>2.9009818007662833</v>
      </c>
      <c r="X33" s="13"/>
      <c r="Y33" s="13"/>
      <c r="Z33" s="17">
        <f t="shared" si="2"/>
        <v>6.0235871647509587</v>
      </c>
      <c r="AA33" s="18">
        <f t="shared" si="3"/>
        <v>0.84909264565425036</v>
      </c>
      <c r="AB33" s="18">
        <f t="shared" si="4"/>
        <v>1.0019860184302509</v>
      </c>
      <c r="AC33" s="18">
        <f t="shared" si="5"/>
        <v>0.99797979797979797</v>
      </c>
      <c r="AD33" s="18">
        <f t="shared" si="6"/>
        <v>1.4666666666666666</v>
      </c>
      <c r="AE33" s="13"/>
      <c r="AF33" s="13"/>
    </row>
    <row r="34" spans="4:32" x14ac:dyDescent="0.25">
      <c r="D34" s="13"/>
      <c r="E34" s="14" t="s">
        <v>45</v>
      </c>
      <c r="F34" s="14" t="s">
        <v>68</v>
      </c>
      <c r="G34" s="14" t="s">
        <v>49</v>
      </c>
      <c r="H34" s="14"/>
      <c r="I34" s="15">
        <v>362</v>
      </c>
      <c r="J34" s="15">
        <v>344.25</v>
      </c>
      <c r="K34" s="15">
        <v>1135</v>
      </c>
      <c r="L34" s="15">
        <v>1128.75</v>
      </c>
      <c r="M34" s="15">
        <v>330</v>
      </c>
      <c r="N34" s="15">
        <v>337.5</v>
      </c>
      <c r="O34" s="15">
        <v>660</v>
      </c>
      <c r="P34" s="15">
        <v>704</v>
      </c>
      <c r="Q34" s="13"/>
      <c r="R34" s="13"/>
      <c r="S34" s="13"/>
      <c r="T34" s="13"/>
      <c r="U34" s="16">
        <v>561</v>
      </c>
      <c r="V34" s="17">
        <f t="shared" si="0"/>
        <v>1.21524064171123</v>
      </c>
      <c r="W34" s="17">
        <f t="shared" si="1"/>
        <v>3.2669340463458112</v>
      </c>
      <c r="X34" s="13"/>
      <c r="Y34" s="13"/>
      <c r="Z34" s="17">
        <f t="shared" si="2"/>
        <v>4.4821746880570412</v>
      </c>
      <c r="AA34" s="18">
        <f t="shared" si="3"/>
        <v>0.95096685082872923</v>
      </c>
      <c r="AB34" s="18">
        <f t="shared" si="4"/>
        <v>0.99449339207048459</v>
      </c>
      <c r="AC34" s="18">
        <f t="shared" si="5"/>
        <v>1.0227272727272727</v>
      </c>
      <c r="AD34" s="18">
        <f t="shared" si="6"/>
        <v>1.0666666666666667</v>
      </c>
      <c r="AE34" s="13"/>
      <c r="AF34" s="13"/>
    </row>
    <row r="35" spans="4:32" x14ac:dyDescent="0.25">
      <c r="D35" s="13"/>
      <c r="E35" s="14" t="s">
        <v>45</v>
      </c>
      <c r="F35" s="14" t="s">
        <v>69</v>
      </c>
      <c r="G35" s="14" t="s">
        <v>42</v>
      </c>
      <c r="H35" s="14"/>
      <c r="I35" s="15">
        <v>1933.5</v>
      </c>
      <c r="J35" s="15">
        <v>1447.8333333333333</v>
      </c>
      <c r="K35" s="15">
        <v>1260</v>
      </c>
      <c r="L35" s="15">
        <v>1049.75</v>
      </c>
      <c r="M35" s="15">
        <v>990</v>
      </c>
      <c r="N35" s="15">
        <v>979</v>
      </c>
      <c r="O35" s="15">
        <v>983.5</v>
      </c>
      <c r="P35" s="15">
        <v>973.5</v>
      </c>
      <c r="Q35" s="13"/>
      <c r="R35" s="13"/>
      <c r="S35" s="13"/>
      <c r="T35" s="13"/>
      <c r="U35" s="16">
        <v>787</v>
      </c>
      <c r="V35" s="17">
        <f t="shared" si="0"/>
        <v>3.0836509953409568</v>
      </c>
      <c r="W35" s="17">
        <f t="shared" si="1"/>
        <v>2.5708386277001272</v>
      </c>
      <c r="X35" s="13"/>
      <c r="Y35" s="13"/>
      <c r="Z35" s="17">
        <f t="shared" si="2"/>
        <v>5.6544896230410835</v>
      </c>
      <c r="AA35" s="18">
        <f t="shared" si="3"/>
        <v>0.74881475734850445</v>
      </c>
      <c r="AB35" s="18">
        <f t="shared" si="4"/>
        <v>0.83313492063492067</v>
      </c>
      <c r="AC35" s="18">
        <f t="shared" si="5"/>
        <v>0.98888888888888893</v>
      </c>
      <c r="AD35" s="18">
        <f t="shared" si="6"/>
        <v>0.98983223182511437</v>
      </c>
      <c r="AE35" s="13"/>
      <c r="AF35" s="13"/>
    </row>
    <row r="36" spans="4:32" x14ac:dyDescent="0.25">
      <c r="D36" s="13"/>
      <c r="E36" s="14" t="s">
        <v>45</v>
      </c>
      <c r="F36" s="14" t="s">
        <v>70</v>
      </c>
      <c r="G36" s="14" t="s">
        <v>71</v>
      </c>
      <c r="H36" s="14"/>
      <c r="I36" s="15">
        <v>1622.5</v>
      </c>
      <c r="J36" s="15">
        <v>2140.75</v>
      </c>
      <c r="K36" s="15">
        <v>762</v>
      </c>
      <c r="L36" s="15">
        <v>1025</v>
      </c>
      <c r="M36" s="15">
        <v>990</v>
      </c>
      <c r="N36" s="15">
        <v>1301</v>
      </c>
      <c r="O36" s="15">
        <v>330</v>
      </c>
      <c r="P36" s="15">
        <v>393</v>
      </c>
      <c r="Q36" s="13"/>
      <c r="R36" s="13"/>
      <c r="S36" s="13"/>
      <c r="T36" s="13"/>
      <c r="U36" s="16">
        <v>461</v>
      </c>
      <c r="V36" s="17">
        <f t="shared" si="0"/>
        <v>7.4658351409978305</v>
      </c>
      <c r="W36" s="17">
        <f t="shared" si="1"/>
        <v>3.0759219088937093</v>
      </c>
      <c r="X36" s="13"/>
      <c r="Y36" s="13"/>
      <c r="Z36" s="17">
        <f t="shared" si="2"/>
        <v>10.54175704989154</v>
      </c>
      <c r="AA36" s="18">
        <f t="shared" si="3"/>
        <v>1.3194144838212636</v>
      </c>
      <c r="AB36" s="18">
        <f t="shared" si="4"/>
        <v>1.3451443569553805</v>
      </c>
      <c r="AC36" s="18">
        <f t="shared" si="5"/>
        <v>1.3141414141414141</v>
      </c>
      <c r="AD36" s="18">
        <f t="shared" si="6"/>
        <v>1.1909090909090909</v>
      </c>
      <c r="AE36" s="13"/>
      <c r="AF36" s="13"/>
    </row>
    <row r="37" spans="4:32" x14ac:dyDescent="0.25">
      <c r="D37" s="13"/>
      <c r="E37" s="14" t="s">
        <v>45</v>
      </c>
      <c r="F37" s="14" t="s">
        <v>72</v>
      </c>
      <c r="G37" s="14" t="s">
        <v>53</v>
      </c>
      <c r="H37" s="14"/>
      <c r="I37" s="15">
        <v>1393</v>
      </c>
      <c r="J37" s="15">
        <v>989.83333333333326</v>
      </c>
      <c r="K37" s="15">
        <v>1245.5</v>
      </c>
      <c r="L37" s="15">
        <v>1140</v>
      </c>
      <c r="M37" s="15">
        <v>666</v>
      </c>
      <c r="N37" s="15">
        <v>656.16666666666674</v>
      </c>
      <c r="O37" s="15">
        <v>660</v>
      </c>
      <c r="P37" s="15">
        <v>837.5</v>
      </c>
      <c r="Q37" s="13"/>
      <c r="R37" s="13"/>
      <c r="S37" s="13"/>
      <c r="T37" s="13"/>
      <c r="U37" s="16">
        <v>597</v>
      </c>
      <c r="V37" s="17">
        <f t="shared" si="0"/>
        <v>2.7571189279731994</v>
      </c>
      <c r="W37" s="17">
        <f t="shared" si="1"/>
        <v>3.312395309882747</v>
      </c>
      <c r="X37" s="13"/>
      <c r="Y37" s="13"/>
      <c r="Z37" s="17">
        <f t="shared" si="2"/>
        <v>6.0695142378559463</v>
      </c>
      <c r="AA37" s="18">
        <f t="shared" si="3"/>
        <v>0.71057669298875326</v>
      </c>
      <c r="AB37" s="18">
        <f t="shared" si="4"/>
        <v>0.91529506222400647</v>
      </c>
      <c r="AC37" s="18">
        <f t="shared" si="5"/>
        <v>0.98523523523523537</v>
      </c>
      <c r="AD37" s="18">
        <f t="shared" si="6"/>
        <v>1.268939393939394</v>
      </c>
      <c r="AE37" s="13"/>
      <c r="AF37" s="13"/>
    </row>
    <row r="38" spans="4:32" x14ac:dyDescent="0.25">
      <c r="D38" s="13"/>
      <c r="E38" s="14" t="s">
        <v>45</v>
      </c>
      <c r="F38" s="14" t="s">
        <v>73</v>
      </c>
      <c r="G38" s="14" t="s">
        <v>37</v>
      </c>
      <c r="H38" s="14"/>
      <c r="I38" s="15">
        <v>2289</v>
      </c>
      <c r="J38" s="15">
        <v>1884.3333333333333</v>
      </c>
      <c r="K38" s="15">
        <v>1226</v>
      </c>
      <c r="L38" s="15">
        <v>1042.5</v>
      </c>
      <c r="M38" s="15">
        <v>1650</v>
      </c>
      <c r="N38" s="15">
        <v>1467</v>
      </c>
      <c r="O38" s="15">
        <v>660</v>
      </c>
      <c r="P38" s="15">
        <v>637</v>
      </c>
      <c r="Q38" s="13"/>
      <c r="R38" s="13"/>
      <c r="S38" s="13"/>
      <c r="T38" s="13"/>
      <c r="U38" s="16">
        <v>655</v>
      </c>
      <c r="V38" s="17">
        <f t="shared" si="0"/>
        <v>5.116539440203562</v>
      </c>
      <c r="W38" s="17">
        <f t="shared" si="1"/>
        <v>2.5641221374045799</v>
      </c>
      <c r="X38" s="13"/>
      <c r="Y38" s="13"/>
      <c r="Z38" s="17">
        <f t="shared" si="2"/>
        <v>7.6806615776081424</v>
      </c>
      <c r="AA38" s="18">
        <f t="shared" si="3"/>
        <v>0.82321246541430027</v>
      </c>
      <c r="AB38" s="18">
        <f t="shared" si="4"/>
        <v>0.85032626427406199</v>
      </c>
      <c r="AC38" s="18">
        <f t="shared" si="5"/>
        <v>0.88909090909090904</v>
      </c>
      <c r="AD38" s="18">
        <f t="shared" si="6"/>
        <v>0.9651515151515152</v>
      </c>
      <c r="AE38" s="13"/>
      <c r="AF38" s="13"/>
    </row>
    <row r="39" spans="4:32" x14ac:dyDescent="0.25">
      <c r="D39" s="13"/>
      <c r="E39" s="14" t="s">
        <v>45</v>
      </c>
      <c r="F39" s="14" t="s">
        <v>74</v>
      </c>
      <c r="G39" s="14" t="s">
        <v>42</v>
      </c>
      <c r="H39" s="14"/>
      <c r="I39" s="15">
        <v>2055.5</v>
      </c>
      <c r="J39" s="15">
        <v>1559.3333333333333</v>
      </c>
      <c r="K39" s="15">
        <v>1460</v>
      </c>
      <c r="L39" s="15">
        <v>1277.5</v>
      </c>
      <c r="M39" s="15">
        <v>1320</v>
      </c>
      <c r="N39" s="15">
        <v>1281.5</v>
      </c>
      <c r="O39" s="15">
        <v>655</v>
      </c>
      <c r="P39" s="15">
        <v>733</v>
      </c>
      <c r="Q39" s="13"/>
      <c r="R39" s="13"/>
      <c r="S39" s="13"/>
      <c r="T39" s="13"/>
      <c r="U39" s="16">
        <v>832</v>
      </c>
      <c r="V39" s="17">
        <f t="shared" si="0"/>
        <v>3.4144631410256405</v>
      </c>
      <c r="W39" s="17">
        <f t="shared" si="1"/>
        <v>2.4164663461538463</v>
      </c>
      <c r="X39" s="13"/>
      <c r="Y39" s="13"/>
      <c r="Z39" s="17">
        <f t="shared" si="2"/>
        <v>5.8309294871794872</v>
      </c>
      <c r="AA39" s="18">
        <f t="shared" si="3"/>
        <v>0.7586150977053433</v>
      </c>
      <c r="AB39" s="18">
        <f t="shared" si="4"/>
        <v>0.875</v>
      </c>
      <c r="AC39" s="18">
        <f t="shared" si="5"/>
        <v>0.97083333333333333</v>
      </c>
      <c r="AD39" s="18">
        <f t="shared" si="6"/>
        <v>1.1190839694656489</v>
      </c>
      <c r="AE39" s="13"/>
      <c r="AF39" s="13"/>
    </row>
    <row r="40" spans="4:32" x14ac:dyDescent="0.25">
      <c r="D40" s="13"/>
      <c r="E40" s="14" t="s">
        <v>45</v>
      </c>
      <c r="F40" s="14" t="s">
        <v>75</v>
      </c>
      <c r="G40" s="14" t="s">
        <v>76</v>
      </c>
      <c r="H40" s="14"/>
      <c r="I40" s="15">
        <v>2979</v>
      </c>
      <c r="J40" s="15">
        <v>1691.5</v>
      </c>
      <c r="K40" s="15">
        <v>1260</v>
      </c>
      <c r="L40" s="15">
        <v>960.25</v>
      </c>
      <c r="M40" s="15">
        <v>1980</v>
      </c>
      <c r="N40" s="15">
        <v>1443.5</v>
      </c>
      <c r="O40" s="15">
        <v>660</v>
      </c>
      <c r="P40" s="15">
        <v>490</v>
      </c>
      <c r="Q40" s="13"/>
      <c r="R40" s="13"/>
      <c r="S40" s="13"/>
      <c r="T40" s="13"/>
      <c r="U40" s="16">
        <v>332</v>
      </c>
      <c r="V40" s="17">
        <f t="shared" si="0"/>
        <v>9.44277108433735</v>
      </c>
      <c r="W40" s="17">
        <f t="shared" si="1"/>
        <v>4.3682228915662646</v>
      </c>
      <c r="X40" s="13"/>
      <c r="Y40" s="13"/>
      <c r="Z40" s="17">
        <f t="shared" si="2"/>
        <v>13.810993975903614</v>
      </c>
      <c r="AA40" s="18">
        <f t="shared" si="3"/>
        <v>0.56780798925814036</v>
      </c>
      <c r="AB40" s="18">
        <f t="shared" si="4"/>
        <v>0.76210317460317456</v>
      </c>
      <c r="AC40" s="18">
        <f t="shared" si="5"/>
        <v>0.72904040404040404</v>
      </c>
      <c r="AD40" s="18">
        <f t="shared" si="6"/>
        <v>0.74242424242424243</v>
      </c>
      <c r="AE40" s="13"/>
      <c r="AF40" s="13"/>
    </row>
    <row r="41" spans="4:32" x14ac:dyDescent="0.25">
      <c r="D41" s="13"/>
      <c r="E41" s="14" t="s">
        <v>45</v>
      </c>
      <c r="F41" s="14" t="s">
        <v>77</v>
      </c>
      <c r="G41" s="14" t="s">
        <v>37</v>
      </c>
      <c r="H41" s="14"/>
      <c r="I41" s="15">
        <v>2689.5</v>
      </c>
      <c r="J41" s="15">
        <v>2263</v>
      </c>
      <c r="K41" s="15">
        <v>1457</v>
      </c>
      <c r="L41" s="15">
        <v>1272</v>
      </c>
      <c r="M41" s="15">
        <v>1320</v>
      </c>
      <c r="N41" s="15">
        <v>1575.5</v>
      </c>
      <c r="O41" s="15">
        <v>660</v>
      </c>
      <c r="P41" s="15">
        <v>661</v>
      </c>
      <c r="Q41" s="13"/>
      <c r="R41" s="13"/>
      <c r="S41" s="13"/>
      <c r="T41" s="13"/>
      <c r="U41" s="16">
        <v>795</v>
      </c>
      <c r="V41" s="17">
        <f t="shared" si="0"/>
        <v>4.8283018867924525</v>
      </c>
      <c r="W41" s="17">
        <f t="shared" si="1"/>
        <v>2.4314465408805033</v>
      </c>
      <c r="X41" s="13"/>
      <c r="Y41" s="13"/>
      <c r="Z41" s="17">
        <f t="shared" si="2"/>
        <v>7.2597484276729558</v>
      </c>
      <c r="AA41" s="18">
        <f t="shared" si="3"/>
        <v>0.84142033835285368</v>
      </c>
      <c r="AB41" s="18">
        <f t="shared" si="4"/>
        <v>0.8730267673301304</v>
      </c>
      <c r="AC41" s="18">
        <f t="shared" si="5"/>
        <v>1.1935606060606061</v>
      </c>
      <c r="AD41" s="18">
        <f t="shared" si="6"/>
        <v>1.0015151515151515</v>
      </c>
      <c r="AE41" s="13"/>
      <c r="AF41" s="13"/>
    </row>
    <row r="42" spans="4:32" x14ac:dyDescent="0.25">
      <c r="D42" s="13"/>
      <c r="E42" s="14" t="s">
        <v>45</v>
      </c>
      <c r="F42" s="14" t="s">
        <v>78</v>
      </c>
      <c r="G42" s="14" t="s">
        <v>79</v>
      </c>
      <c r="H42" s="14" t="s">
        <v>80</v>
      </c>
      <c r="I42" s="15">
        <v>2196.5</v>
      </c>
      <c r="J42" s="15">
        <v>2108.75</v>
      </c>
      <c r="K42" s="15">
        <v>1258.5</v>
      </c>
      <c r="L42" s="15">
        <v>1033.4166666666665</v>
      </c>
      <c r="M42" s="15">
        <v>1314.5</v>
      </c>
      <c r="N42" s="15">
        <v>1655.25</v>
      </c>
      <c r="O42" s="15">
        <v>330</v>
      </c>
      <c r="P42" s="15">
        <v>330</v>
      </c>
      <c r="Q42" s="13"/>
      <c r="R42" s="13"/>
      <c r="S42" s="13"/>
      <c r="T42" s="13"/>
      <c r="U42" s="16">
        <v>857</v>
      </c>
      <c r="V42" s="17">
        <f t="shared" si="0"/>
        <v>4.3920653442240374</v>
      </c>
      <c r="W42" s="17">
        <f t="shared" si="1"/>
        <v>1.5909179307662387</v>
      </c>
      <c r="X42" s="13"/>
      <c r="Y42" s="13"/>
      <c r="Z42" s="17">
        <f t="shared" si="2"/>
        <v>5.9829832749902758</v>
      </c>
      <c r="AA42" s="18">
        <f t="shared" si="3"/>
        <v>0.96005007967220579</v>
      </c>
      <c r="AB42" s="18">
        <f t="shared" si="4"/>
        <v>0.8211495166203151</v>
      </c>
      <c r="AC42" s="18">
        <f t="shared" si="5"/>
        <v>1.2592240395587675</v>
      </c>
      <c r="AD42" s="18">
        <f t="shared" si="6"/>
        <v>1</v>
      </c>
      <c r="AE42" s="13"/>
      <c r="AF42" s="13"/>
    </row>
    <row r="43" spans="4:32" x14ac:dyDescent="0.25">
      <c r="D43" s="13"/>
      <c r="E43" s="14" t="s">
        <v>81</v>
      </c>
      <c r="F43" s="14" t="s">
        <v>82</v>
      </c>
      <c r="G43" s="14" t="s">
        <v>51</v>
      </c>
      <c r="H43" s="14"/>
      <c r="I43" s="15">
        <v>1108.5</v>
      </c>
      <c r="J43" s="15">
        <v>1018.8333333333334</v>
      </c>
      <c r="K43" s="15">
        <v>775</v>
      </c>
      <c r="L43" s="15">
        <v>584.83333333333326</v>
      </c>
      <c r="M43" s="15">
        <v>660</v>
      </c>
      <c r="N43" s="15">
        <v>654.5</v>
      </c>
      <c r="O43" s="15">
        <v>327.5</v>
      </c>
      <c r="P43" s="15">
        <v>184</v>
      </c>
      <c r="Q43" s="13"/>
      <c r="R43" s="13"/>
      <c r="S43" s="13"/>
      <c r="T43" s="13"/>
      <c r="U43" s="16">
        <v>201</v>
      </c>
      <c r="V43" s="17">
        <f t="shared" si="0"/>
        <v>8.3250414593698192</v>
      </c>
      <c r="W43" s="17">
        <f t="shared" si="1"/>
        <v>3.825041459369817</v>
      </c>
      <c r="X43" s="13"/>
      <c r="Y43" s="13"/>
      <c r="Z43" s="17">
        <f t="shared" si="2"/>
        <v>12.150082918739635</v>
      </c>
      <c r="AA43" s="18">
        <f t="shared" si="3"/>
        <v>0.91910990828446848</v>
      </c>
      <c r="AB43" s="18">
        <f t="shared" si="4"/>
        <v>0.7546236559139784</v>
      </c>
      <c r="AC43" s="18">
        <f t="shared" si="5"/>
        <v>0.9916666666666667</v>
      </c>
      <c r="AD43" s="18">
        <f t="shared" si="6"/>
        <v>0.56183206106870232</v>
      </c>
      <c r="AE43" s="13"/>
      <c r="AF43" s="13"/>
    </row>
    <row r="44" spans="4:32" x14ac:dyDescent="0.25">
      <c r="D44" s="13"/>
      <c r="E44" s="14" t="s">
        <v>81</v>
      </c>
      <c r="F44" s="14" t="s">
        <v>83</v>
      </c>
      <c r="G44" s="14" t="s">
        <v>39</v>
      </c>
      <c r="H44" s="14"/>
      <c r="I44" s="15">
        <v>1440</v>
      </c>
      <c r="J44" s="15">
        <v>1306</v>
      </c>
      <c r="K44" s="15">
        <v>720.5</v>
      </c>
      <c r="L44" s="15">
        <v>667.5</v>
      </c>
      <c r="M44" s="15">
        <v>990</v>
      </c>
      <c r="N44" s="15">
        <v>826</v>
      </c>
      <c r="O44" s="15">
        <v>324</v>
      </c>
      <c r="P44" s="15">
        <v>362.5</v>
      </c>
      <c r="Q44" s="13"/>
      <c r="R44" s="13"/>
      <c r="S44" s="13"/>
      <c r="T44" s="13"/>
      <c r="U44" s="16">
        <v>469</v>
      </c>
      <c r="V44" s="17">
        <f t="shared" si="0"/>
        <v>4.545842217484009</v>
      </c>
      <c r="W44" s="17">
        <f t="shared" si="1"/>
        <v>2.1961620469083156</v>
      </c>
      <c r="X44" s="13"/>
      <c r="Y44" s="13"/>
      <c r="Z44" s="17">
        <f t="shared" si="2"/>
        <v>6.7420042643923237</v>
      </c>
      <c r="AA44" s="18">
        <f t="shared" si="3"/>
        <v>0.90694444444444444</v>
      </c>
      <c r="AB44" s="18">
        <f t="shared" si="4"/>
        <v>0.92643997224149899</v>
      </c>
      <c r="AC44" s="18">
        <f t="shared" si="5"/>
        <v>0.83434343434343439</v>
      </c>
      <c r="AD44" s="18">
        <f t="shared" si="6"/>
        <v>1.1188271604938271</v>
      </c>
      <c r="AE44" s="13"/>
      <c r="AF44" s="13"/>
    </row>
    <row r="45" spans="4:32" x14ac:dyDescent="0.25">
      <c r="D45" s="13"/>
      <c r="E45" s="14" t="s">
        <v>81</v>
      </c>
      <c r="F45" s="14" t="s">
        <v>84</v>
      </c>
      <c r="G45" s="14" t="s">
        <v>37</v>
      </c>
      <c r="H45" s="14"/>
      <c r="I45" s="15">
        <v>2914.5</v>
      </c>
      <c r="J45" s="15">
        <v>2364.333333333333</v>
      </c>
      <c r="K45" s="15">
        <v>2287.75</v>
      </c>
      <c r="L45" s="15">
        <v>2333</v>
      </c>
      <c r="M45" s="15">
        <v>1980</v>
      </c>
      <c r="N45" s="15">
        <v>1776</v>
      </c>
      <c r="O45" s="15">
        <v>1980</v>
      </c>
      <c r="P45" s="15">
        <v>1856.5</v>
      </c>
      <c r="Q45" s="13"/>
      <c r="R45" s="13"/>
      <c r="S45" s="13"/>
      <c r="T45" s="13"/>
      <c r="U45" s="16">
        <v>1217</v>
      </c>
      <c r="V45" s="17">
        <f t="shared" si="0"/>
        <v>3.4020816214735685</v>
      </c>
      <c r="W45" s="17">
        <f t="shared" si="1"/>
        <v>3.442481511914544</v>
      </c>
      <c r="X45" s="13"/>
      <c r="Y45" s="13"/>
      <c r="Z45" s="17">
        <f t="shared" si="2"/>
        <v>6.8445631333881121</v>
      </c>
      <c r="AA45" s="18">
        <f t="shared" si="3"/>
        <v>0.81123120032023777</v>
      </c>
      <c r="AB45" s="18">
        <f t="shared" si="4"/>
        <v>1.0197792590973664</v>
      </c>
      <c r="AC45" s="18">
        <f t="shared" si="5"/>
        <v>0.89696969696969697</v>
      </c>
      <c r="AD45" s="18">
        <f t="shared" si="6"/>
        <v>0.93762626262626259</v>
      </c>
      <c r="AE45" s="13"/>
      <c r="AF45" s="13"/>
    </row>
    <row r="46" spans="4:32" x14ac:dyDescent="0.25">
      <c r="D46" s="13"/>
      <c r="E46" s="14" t="s">
        <v>81</v>
      </c>
      <c r="F46" s="14" t="s">
        <v>85</v>
      </c>
      <c r="G46" s="14" t="s">
        <v>42</v>
      </c>
      <c r="H46" s="14"/>
      <c r="I46" s="15">
        <v>1427.1</v>
      </c>
      <c r="J46" s="15">
        <v>883.83333333333326</v>
      </c>
      <c r="K46" s="15">
        <v>414.25</v>
      </c>
      <c r="L46" s="15">
        <v>330.25</v>
      </c>
      <c r="M46" s="15">
        <v>660</v>
      </c>
      <c r="N46" s="15">
        <v>637.75</v>
      </c>
      <c r="O46" s="15">
        <v>327.5</v>
      </c>
      <c r="P46" s="15">
        <v>190.75</v>
      </c>
      <c r="Q46" s="13"/>
      <c r="R46" s="13"/>
      <c r="S46" s="13"/>
      <c r="T46" s="13"/>
      <c r="U46" s="16">
        <v>318</v>
      </c>
      <c r="V46" s="17">
        <f t="shared" si="0"/>
        <v>4.7848532494758906</v>
      </c>
      <c r="W46" s="17">
        <f t="shared" si="1"/>
        <v>1.6383647798742138</v>
      </c>
      <c r="X46" s="13"/>
      <c r="Y46" s="13"/>
      <c r="Z46" s="17">
        <f t="shared" si="2"/>
        <v>6.4232180293501049</v>
      </c>
      <c r="AA46" s="18">
        <f t="shared" si="3"/>
        <v>0.61932123420456398</v>
      </c>
      <c r="AB46" s="18">
        <f t="shared" si="4"/>
        <v>0.79722389861194931</v>
      </c>
      <c r="AC46" s="18">
        <f t="shared" si="5"/>
        <v>0.96628787878787881</v>
      </c>
      <c r="AD46" s="18">
        <f t="shared" si="6"/>
        <v>0.58244274809160301</v>
      </c>
      <c r="AE46" s="13"/>
      <c r="AF46" s="13"/>
    </row>
    <row r="47" spans="4:32" x14ac:dyDescent="0.25">
      <c r="D47" s="13"/>
      <c r="E47" s="14" t="s">
        <v>81</v>
      </c>
      <c r="F47" s="14" t="s">
        <v>86</v>
      </c>
      <c r="G47" s="14" t="s">
        <v>71</v>
      </c>
      <c r="H47" s="14"/>
      <c r="I47" s="15">
        <v>2126</v>
      </c>
      <c r="J47" s="15">
        <v>1618.8333333333333</v>
      </c>
      <c r="K47" s="15">
        <v>1715</v>
      </c>
      <c r="L47" s="15">
        <v>813</v>
      </c>
      <c r="M47" s="15">
        <v>990</v>
      </c>
      <c r="N47" s="15">
        <v>991</v>
      </c>
      <c r="O47" s="15">
        <v>660</v>
      </c>
      <c r="P47" s="15">
        <v>165</v>
      </c>
      <c r="Q47" s="13"/>
      <c r="R47" s="13"/>
      <c r="S47" s="13"/>
      <c r="T47" s="13"/>
      <c r="U47" s="16">
        <v>149</v>
      </c>
      <c r="V47" s="17">
        <f t="shared" si="0"/>
        <v>17.51565995525727</v>
      </c>
      <c r="W47" s="17">
        <f t="shared" si="1"/>
        <v>6.5637583892617446</v>
      </c>
      <c r="X47" s="13"/>
      <c r="Y47" s="13"/>
      <c r="Z47" s="17">
        <f t="shared" si="2"/>
        <v>24.079418344519013</v>
      </c>
      <c r="AA47" s="18">
        <f t="shared" si="3"/>
        <v>0.76144559423016611</v>
      </c>
      <c r="AB47" s="18">
        <f t="shared" si="4"/>
        <v>0.47405247813411078</v>
      </c>
      <c r="AC47" s="18">
        <f t="shared" si="5"/>
        <v>1.0010101010101009</v>
      </c>
      <c r="AD47" s="18">
        <f t="shared" si="6"/>
        <v>0.25</v>
      </c>
      <c r="AE47" s="13"/>
      <c r="AF47" s="13"/>
    </row>
    <row r="48" spans="4:32" x14ac:dyDescent="0.25">
      <c r="D48" s="13"/>
      <c r="E48" s="14" t="s">
        <v>81</v>
      </c>
      <c r="F48" s="14" t="s">
        <v>87</v>
      </c>
      <c r="G48" s="14" t="s">
        <v>41</v>
      </c>
      <c r="H48" s="14"/>
      <c r="I48" s="15">
        <v>2346</v>
      </c>
      <c r="J48" s="15">
        <v>1985.5</v>
      </c>
      <c r="K48" s="15">
        <v>1256</v>
      </c>
      <c r="L48" s="15">
        <v>1269.75</v>
      </c>
      <c r="M48" s="15">
        <v>1650</v>
      </c>
      <c r="N48" s="15">
        <v>1670.5</v>
      </c>
      <c r="O48" s="15">
        <v>981.5</v>
      </c>
      <c r="P48" s="15">
        <v>844.41666666666663</v>
      </c>
      <c r="Q48" s="13"/>
      <c r="R48" s="13"/>
      <c r="S48" s="13"/>
      <c r="T48" s="13"/>
      <c r="U48" s="16">
        <v>629</v>
      </c>
      <c r="V48" s="17">
        <f t="shared" si="0"/>
        <v>5.8124006359300475</v>
      </c>
      <c r="W48" s="17">
        <f t="shared" si="1"/>
        <v>3.3611552729199787</v>
      </c>
      <c r="X48" s="13"/>
      <c r="Y48" s="13"/>
      <c r="Z48" s="17">
        <f t="shared" si="2"/>
        <v>9.1735559088500267</v>
      </c>
      <c r="AA48" s="18">
        <f t="shared" si="3"/>
        <v>0.84633418584825237</v>
      </c>
      <c r="AB48" s="18">
        <f t="shared" si="4"/>
        <v>1.0109474522292994</v>
      </c>
      <c r="AC48" s="18">
        <f t="shared" si="5"/>
        <v>1.0124242424242424</v>
      </c>
      <c r="AD48" s="18">
        <f t="shared" si="6"/>
        <v>0.8603328239089828</v>
      </c>
      <c r="AE48" s="13"/>
      <c r="AF48" s="13"/>
    </row>
    <row r="49" spans="4:32" x14ac:dyDescent="0.25">
      <c r="D49" s="13"/>
      <c r="E49" s="14" t="s">
        <v>81</v>
      </c>
      <c r="F49" s="14" t="s">
        <v>62</v>
      </c>
      <c r="G49" s="14" t="s">
        <v>35</v>
      </c>
      <c r="H49" s="14"/>
      <c r="I49" s="15">
        <v>3705</v>
      </c>
      <c r="J49" s="15">
        <v>2815.666666666667</v>
      </c>
      <c r="K49" s="15">
        <v>879.5</v>
      </c>
      <c r="L49" s="15">
        <v>562</v>
      </c>
      <c r="M49" s="15">
        <v>2638.25</v>
      </c>
      <c r="N49" s="15">
        <v>2192.583333333333</v>
      </c>
      <c r="O49" s="15">
        <v>0</v>
      </c>
      <c r="P49" s="15">
        <v>0</v>
      </c>
      <c r="Q49" s="13"/>
      <c r="R49" s="13"/>
      <c r="S49" s="13"/>
      <c r="T49" s="13"/>
      <c r="U49" s="16">
        <v>194</v>
      </c>
      <c r="V49" s="17">
        <f t="shared" si="0"/>
        <v>25.815721649484537</v>
      </c>
      <c r="W49" s="17">
        <f t="shared" si="1"/>
        <v>2.8969072164948453</v>
      </c>
      <c r="X49" s="13"/>
      <c r="Y49" s="13"/>
      <c r="Z49" s="17">
        <f t="shared" si="2"/>
        <v>28.712628865979383</v>
      </c>
      <c r="AA49" s="18">
        <f t="shared" si="3"/>
        <v>0.75996401259559165</v>
      </c>
      <c r="AB49" s="18">
        <f t="shared" si="4"/>
        <v>0.63899943149516769</v>
      </c>
      <c r="AC49" s="18">
        <f t="shared" si="5"/>
        <v>0.83107489181591321</v>
      </c>
      <c r="AD49" s="18" t="str">
        <f t="shared" si="6"/>
        <v>-</v>
      </c>
      <c r="AE49" s="13"/>
      <c r="AF49" s="13"/>
    </row>
    <row r="50" spans="4:32" x14ac:dyDescent="0.25">
      <c r="D50" s="13"/>
      <c r="E50" s="14" t="s">
        <v>81</v>
      </c>
      <c r="F50" s="14" t="s">
        <v>88</v>
      </c>
      <c r="G50" s="14" t="s">
        <v>49</v>
      </c>
      <c r="H50" s="14"/>
      <c r="I50" s="15">
        <v>1881.5</v>
      </c>
      <c r="J50" s="15">
        <v>1812</v>
      </c>
      <c r="K50" s="15">
        <v>389</v>
      </c>
      <c r="L50" s="15">
        <v>346</v>
      </c>
      <c r="M50" s="15">
        <v>1650</v>
      </c>
      <c r="N50" s="15">
        <v>1606.5</v>
      </c>
      <c r="O50" s="15">
        <v>330</v>
      </c>
      <c r="P50" s="15">
        <v>332</v>
      </c>
      <c r="Q50" s="13"/>
      <c r="R50" s="13"/>
      <c r="S50" s="13"/>
      <c r="T50" s="13"/>
      <c r="U50" s="16">
        <v>110</v>
      </c>
      <c r="V50" s="17">
        <f t="shared" si="0"/>
        <v>31.077272727272728</v>
      </c>
      <c r="W50" s="17">
        <f t="shared" si="1"/>
        <v>6.163636363636364</v>
      </c>
      <c r="X50" s="13"/>
      <c r="Y50" s="13"/>
      <c r="Z50" s="17">
        <f t="shared" si="2"/>
        <v>37.240909090909092</v>
      </c>
      <c r="AA50" s="18">
        <f t="shared" si="3"/>
        <v>0.96306138719107093</v>
      </c>
      <c r="AB50" s="18">
        <f t="shared" si="4"/>
        <v>0.88946015424164526</v>
      </c>
      <c r="AC50" s="18">
        <f t="shared" si="5"/>
        <v>0.97363636363636363</v>
      </c>
      <c r="AD50" s="18">
        <f t="shared" si="6"/>
        <v>1.0060606060606061</v>
      </c>
      <c r="AE50" s="13"/>
      <c r="AF50" s="13"/>
    </row>
    <row r="51" spans="4:32" x14ac:dyDescent="0.25">
      <c r="D51" s="13"/>
      <c r="E51" s="14" t="s">
        <v>81</v>
      </c>
      <c r="F51" s="14" t="s">
        <v>89</v>
      </c>
      <c r="G51" s="14" t="s">
        <v>49</v>
      </c>
      <c r="H51" s="14"/>
      <c r="I51" s="15">
        <v>1284.5</v>
      </c>
      <c r="J51" s="15">
        <v>1089</v>
      </c>
      <c r="K51" s="15">
        <v>776.5</v>
      </c>
      <c r="L51" s="15">
        <v>669.5</v>
      </c>
      <c r="M51" s="15">
        <v>660</v>
      </c>
      <c r="N51" s="15">
        <v>611.5</v>
      </c>
      <c r="O51" s="15">
        <v>330</v>
      </c>
      <c r="P51" s="15">
        <v>250.5</v>
      </c>
      <c r="Q51" s="13"/>
      <c r="R51" s="13"/>
      <c r="S51" s="13"/>
      <c r="T51" s="13"/>
      <c r="U51" s="16">
        <v>232</v>
      </c>
      <c r="V51" s="17">
        <f t="shared" si="0"/>
        <v>7.3297413793103452</v>
      </c>
      <c r="W51" s="17">
        <f t="shared" si="1"/>
        <v>3.9655172413793105</v>
      </c>
      <c r="X51" s="13"/>
      <c r="Y51" s="13"/>
      <c r="Z51" s="17">
        <f t="shared" si="2"/>
        <v>11.295258620689655</v>
      </c>
      <c r="AA51" s="18">
        <f t="shared" si="3"/>
        <v>0.84780070066173607</v>
      </c>
      <c r="AB51" s="18">
        <f t="shared" si="4"/>
        <v>0.86220218931101089</v>
      </c>
      <c r="AC51" s="18">
        <f t="shared" si="5"/>
        <v>0.92651515151515151</v>
      </c>
      <c r="AD51" s="18">
        <f t="shared" si="6"/>
        <v>0.75909090909090904</v>
      </c>
      <c r="AE51" s="13"/>
      <c r="AF51" s="13"/>
    </row>
    <row r="52" spans="4:32" x14ac:dyDescent="0.25">
      <c r="D52" s="13"/>
      <c r="E52" s="14" t="s">
        <v>81</v>
      </c>
      <c r="F52" s="14" t="s">
        <v>75</v>
      </c>
      <c r="G52" s="14" t="s">
        <v>76</v>
      </c>
      <c r="H52" s="14"/>
      <c r="I52" s="15">
        <v>1303</v>
      </c>
      <c r="J52" s="15">
        <v>1178.3333333333333</v>
      </c>
      <c r="K52" s="15">
        <v>390.5</v>
      </c>
      <c r="L52" s="15">
        <v>420.5</v>
      </c>
      <c r="M52" s="15">
        <v>990</v>
      </c>
      <c r="N52" s="15">
        <v>783.75</v>
      </c>
      <c r="O52" s="15">
        <v>330</v>
      </c>
      <c r="P52" s="15">
        <v>275</v>
      </c>
      <c r="Q52" s="13"/>
      <c r="R52" s="13"/>
      <c r="S52" s="13"/>
      <c r="T52" s="13"/>
      <c r="U52" s="16">
        <v>103</v>
      </c>
      <c r="V52" s="17">
        <f t="shared" si="0"/>
        <v>19.04935275080906</v>
      </c>
      <c r="W52" s="17">
        <f t="shared" si="1"/>
        <v>6.7524271844660193</v>
      </c>
      <c r="X52" s="13"/>
      <c r="Y52" s="13"/>
      <c r="Z52" s="17">
        <f t="shared" si="2"/>
        <v>25.801779935275079</v>
      </c>
      <c r="AA52" s="18">
        <f t="shared" si="3"/>
        <v>0.90432335635712457</v>
      </c>
      <c r="AB52" s="18">
        <f t="shared" si="4"/>
        <v>1.0768245838668373</v>
      </c>
      <c r="AC52" s="18">
        <f t="shared" si="5"/>
        <v>0.79166666666666663</v>
      </c>
      <c r="AD52" s="18">
        <f t="shared" si="6"/>
        <v>0.83333333333333337</v>
      </c>
      <c r="AE52" s="13"/>
      <c r="AF52" s="13"/>
    </row>
    <row r="53" spans="4:32" x14ac:dyDescent="0.25">
      <c r="D53" s="13"/>
      <c r="E53" s="14" t="s">
        <v>81</v>
      </c>
      <c r="F53" s="14" t="s">
        <v>90</v>
      </c>
      <c r="G53" s="14" t="s">
        <v>42</v>
      </c>
      <c r="H53" s="14"/>
      <c r="I53" s="15">
        <v>2023.5</v>
      </c>
      <c r="J53" s="15">
        <v>1487.25</v>
      </c>
      <c r="K53" s="15">
        <v>1439.25</v>
      </c>
      <c r="L53" s="15">
        <v>1338.9166666666667</v>
      </c>
      <c r="M53" s="15">
        <v>990</v>
      </c>
      <c r="N53" s="15">
        <v>1017.5</v>
      </c>
      <c r="O53" s="15">
        <v>660</v>
      </c>
      <c r="P53" s="15">
        <v>745.5</v>
      </c>
      <c r="Q53" s="13"/>
      <c r="R53" s="13"/>
      <c r="S53" s="13"/>
      <c r="T53" s="13"/>
      <c r="U53" s="16">
        <v>741</v>
      </c>
      <c r="V53" s="17">
        <f t="shared" si="0"/>
        <v>3.3802294197031038</v>
      </c>
      <c r="W53" s="17">
        <f t="shared" si="1"/>
        <v>2.8129779577148004</v>
      </c>
      <c r="X53" s="13"/>
      <c r="Y53" s="13"/>
      <c r="Z53" s="17">
        <f t="shared" si="2"/>
        <v>6.1932073774179042</v>
      </c>
      <c r="AA53" s="18">
        <f t="shared" si="3"/>
        <v>0.73498888065233503</v>
      </c>
      <c r="AB53" s="18">
        <f t="shared" si="4"/>
        <v>0.93028776561866722</v>
      </c>
      <c r="AC53" s="18">
        <f t="shared" si="5"/>
        <v>1.0277777777777777</v>
      </c>
      <c r="AD53" s="18">
        <f t="shared" si="6"/>
        <v>1.1295454545454546</v>
      </c>
      <c r="AE53" s="13"/>
      <c r="AF53" s="13"/>
    </row>
    <row r="54" spans="4:32" x14ac:dyDescent="0.25">
      <c r="D54" s="13"/>
      <c r="E54" s="14" t="s">
        <v>81</v>
      </c>
      <c r="F54" s="14" t="s">
        <v>77</v>
      </c>
      <c r="G54" s="14" t="s">
        <v>37</v>
      </c>
      <c r="H54" s="14"/>
      <c r="I54" s="15">
        <v>1599.5</v>
      </c>
      <c r="J54" s="15">
        <v>1530.5</v>
      </c>
      <c r="K54" s="15">
        <v>1646</v>
      </c>
      <c r="L54" s="15">
        <v>1309.75</v>
      </c>
      <c r="M54" s="15">
        <v>1320</v>
      </c>
      <c r="N54" s="15">
        <v>1045.25</v>
      </c>
      <c r="O54" s="15">
        <v>660</v>
      </c>
      <c r="P54" s="15">
        <v>719</v>
      </c>
      <c r="Q54" s="13"/>
      <c r="R54" s="13"/>
      <c r="S54" s="13"/>
      <c r="T54" s="13"/>
      <c r="U54" s="16">
        <v>681</v>
      </c>
      <c r="V54" s="17">
        <f t="shared" si="0"/>
        <v>3.7823054331864903</v>
      </c>
      <c r="W54" s="17">
        <f t="shared" si="1"/>
        <v>2.9790748898678414</v>
      </c>
      <c r="X54" s="13"/>
      <c r="Y54" s="13"/>
      <c r="Z54" s="17">
        <f t="shared" si="2"/>
        <v>6.7613803230543317</v>
      </c>
      <c r="AA54" s="18">
        <f t="shared" si="3"/>
        <v>0.95686151922475771</v>
      </c>
      <c r="AB54" s="18">
        <f t="shared" si="4"/>
        <v>0.79571688942891861</v>
      </c>
      <c r="AC54" s="18">
        <f t="shared" si="5"/>
        <v>0.79185606060606062</v>
      </c>
      <c r="AD54" s="18">
        <f t="shared" si="6"/>
        <v>1.0893939393939394</v>
      </c>
      <c r="AE54" s="13"/>
      <c r="AF54" s="13"/>
    </row>
    <row r="55" spans="4:32" x14ac:dyDescent="0.25">
      <c r="D55" s="13"/>
      <c r="E55" s="14" t="s">
        <v>81</v>
      </c>
      <c r="F55" s="14" t="s">
        <v>91</v>
      </c>
      <c r="G55" s="14" t="s">
        <v>41</v>
      </c>
      <c r="H55" s="14"/>
      <c r="I55" s="15">
        <v>1827</v>
      </c>
      <c r="J55" s="15">
        <v>1654.25</v>
      </c>
      <c r="K55" s="15">
        <v>1465</v>
      </c>
      <c r="L55" s="15">
        <v>1333</v>
      </c>
      <c r="M55" s="15">
        <v>990</v>
      </c>
      <c r="N55" s="15">
        <v>983.5</v>
      </c>
      <c r="O55" s="15">
        <v>660</v>
      </c>
      <c r="P55" s="15">
        <v>587.5</v>
      </c>
      <c r="Q55" s="13"/>
      <c r="R55" s="13"/>
      <c r="S55" s="13"/>
      <c r="T55" s="13"/>
      <c r="U55" s="16">
        <v>779</v>
      </c>
      <c r="V55" s="17">
        <f t="shared" si="0"/>
        <v>3.3860718870346598</v>
      </c>
      <c r="W55" s="17">
        <f t="shared" si="1"/>
        <v>2.4653401797175865</v>
      </c>
      <c r="X55" s="13"/>
      <c r="Y55" s="13"/>
      <c r="Z55" s="17">
        <f t="shared" si="2"/>
        <v>5.8514120667522462</v>
      </c>
      <c r="AA55" s="18">
        <f t="shared" si="3"/>
        <v>0.90544608648056923</v>
      </c>
      <c r="AB55" s="18">
        <f t="shared" si="4"/>
        <v>0.90989761092150168</v>
      </c>
      <c r="AC55" s="18">
        <f t="shared" si="5"/>
        <v>0.99343434343434345</v>
      </c>
      <c r="AD55" s="18">
        <f t="shared" si="6"/>
        <v>0.89015151515151514</v>
      </c>
      <c r="AE55" s="13"/>
      <c r="AF55" s="13"/>
    </row>
    <row r="56" spans="4:32" x14ac:dyDescent="0.25">
      <c r="D56" s="13"/>
      <c r="E56" s="14" t="s">
        <v>81</v>
      </c>
      <c r="F56" s="14" t="s">
        <v>92</v>
      </c>
      <c r="G56" s="14" t="s">
        <v>41</v>
      </c>
      <c r="H56" s="14"/>
      <c r="I56" s="15">
        <v>2226</v>
      </c>
      <c r="J56" s="15">
        <v>1392.85</v>
      </c>
      <c r="K56" s="15">
        <v>1252</v>
      </c>
      <c r="L56" s="15">
        <v>1295.5</v>
      </c>
      <c r="M56" s="15">
        <v>988.5</v>
      </c>
      <c r="N56" s="15">
        <v>938</v>
      </c>
      <c r="O56" s="15">
        <v>657.5</v>
      </c>
      <c r="P56" s="15">
        <v>650</v>
      </c>
      <c r="Q56" s="13"/>
      <c r="R56" s="13"/>
      <c r="S56" s="13"/>
      <c r="T56" s="13"/>
      <c r="U56" s="16">
        <v>641</v>
      </c>
      <c r="V56" s="17">
        <f t="shared" si="0"/>
        <v>3.6362714508580343</v>
      </c>
      <c r="W56" s="17">
        <f t="shared" si="1"/>
        <v>3.0351014040561624</v>
      </c>
      <c r="X56" s="13"/>
      <c r="Y56" s="13"/>
      <c r="Z56" s="17">
        <f t="shared" si="2"/>
        <v>6.6713728549141971</v>
      </c>
      <c r="AA56" s="18">
        <f t="shared" si="3"/>
        <v>0.62571877807726861</v>
      </c>
      <c r="AB56" s="18">
        <f t="shared" si="4"/>
        <v>1.034744408945687</v>
      </c>
      <c r="AC56" s="18">
        <f t="shared" si="5"/>
        <v>0.9489124936772888</v>
      </c>
      <c r="AD56" s="18">
        <f t="shared" si="6"/>
        <v>0.98859315589353614</v>
      </c>
      <c r="AE56" s="13"/>
      <c r="AF56" s="13"/>
    </row>
    <row r="57" spans="4:32" x14ac:dyDescent="0.25">
      <c r="D57" s="13"/>
      <c r="E57" s="14" t="s">
        <v>81</v>
      </c>
      <c r="F57" s="14" t="s">
        <v>93</v>
      </c>
      <c r="G57" s="14" t="s">
        <v>53</v>
      </c>
      <c r="H57" s="14"/>
      <c r="I57" s="15">
        <v>2095.5</v>
      </c>
      <c r="J57" s="15">
        <v>1398.75</v>
      </c>
      <c r="K57" s="15">
        <v>1672.5</v>
      </c>
      <c r="L57" s="15">
        <v>1500.25</v>
      </c>
      <c r="M57" s="15">
        <v>990</v>
      </c>
      <c r="N57" s="15">
        <v>836.83333333333326</v>
      </c>
      <c r="O57" s="15">
        <v>990</v>
      </c>
      <c r="P57" s="15">
        <v>1049</v>
      </c>
      <c r="Q57" s="13"/>
      <c r="R57" s="13"/>
      <c r="S57" s="13"/>
      <c r="T57" s="13"/>
      <c r="U57" s="16">
        <v>805</v>
      </c>
      <c r="V57" s="17">
        <f t="shared" si="0"/>
        <v>2.7771221532091093</v>
      </c>
      <c r="W57" s="17">
        <f t="shared" si="1"/>
        <v>3.1667701863354036</v>
      </c>
      <c r="X57" s="13"/>
      <c r="Y57" s="13"/>
      <c r="Z57" s="17">
        <f t="shared" si="2"/>
        <v>5.9438923395445133</v>
      </c>
      <c r="AA57" s="18">
        <f t="shared" si="3"/>
        <v>0.66750178954903361</v>
      </c>
      <c r="AB57" s="18">
        <f t="shared" si="4"/>
        <v>0.89701046337817636</v>
      </c>
      <c r="AC57" s="18">
        <f t="shared" si="5"/>
        <v>0.8452861952861952</v>
      </c>
      <c r="AD57" s="18">
        <f t="shared" si="6"/>
        <v>1.0595959595959596</v>
      </c>
      <c r="AE57" s="13"/>
      <c r="AF57" s="13"/>
    </row>
    <row r="58" spans="4:32" x14ac:dyDescent="0.25">
      <c r="D58" s="13"/>
      <c r="E58" s="14" t="s">
        <v>81</v>
      </c>
      <c r="F58" s="14" t="s">
        <v>94</v>
      </c>
      <c r="G58" s="14" t="s">
        <v>53</v>
      </c>
      <c r="H58" s="14"/>
      <c r="I58" s="15">
        <v>2196.5</v>
      </c>
      <c r="J58" s="15">
        <v>1683.5</v>
      </c>
      <c r="K58" s="15">
        <v>1695</v>
      </c>
      <c r="L58" s="15">
        <v>1755</v>
      </c>
      <c r="M58" s="15">
        <v>990</v>
      </c>
      <c r="N58" s="15">
        <v>969</v>
      </c>
      <c r="O58" s="15">
        <v>998.5</v>
      </c>
      <c r="P58" s="15">
        <v>1083.5</v>
      </c>
      <c r="Q58" s="13"/>
      <c r="R58" s="13"/>
      <c r="S58" s="13"/>
      <c r="T58" s="13"/>
      <c r="U58" s="16">
        <v>807</v>
      </c>
      <c r="V58" s="17">
        <f t="shared" si="0"/>
        <v>3.2868649318463445</v>
      </c>
      <c r="W58" s="17">
        <f t="shared" si="1"/>
        <v>3.5173482032218093</v>
      </c>
      <c r="X58" s="13"/>
      <c r="Y58" s="13"/>
      <c r="Z58" s="17">
        <f t="shared" si="2"/>
        <v>6.8042131350681538</v>
      </c>
      <c r="AA58" s="18">
        <f t="shared" si="3"/>
        <v>0.76644661962212612</v>
      </c>
      <c r="AB58" s="18">
        <f t="shared" si="4"/>
        <v>1.0353982300884956</v>
      </c>
      <c r="AC58" s="18">
        <f t="shared" si="5"/>
        <v>0.97878787878787876</v>
      </c>
      <c r="AD58" s="18">
        <f t="shared" si="6"/>
        <v>1.085127691537306</v>
      </c>
      <c r="AE58" s="13"/>
      <c r="AF58" s="13"/>
    </row>
    <row r="59" spans="4:32" x14ac:dyDescent="0.25">
      <c r="D59" s="13"/>
      <c r="E59" s="14" t="s">
        <v>81</v>
      </c>
      <c r="F59" s="19" t="s">
        <v>95</v>
      </c>
      <c r="G59" s="14" t="s">
        <v>80</v>
      </c>
      <c r="H59" s="14" t="s">
        <v>79</v>
      </c>
      <c r="I59" s="15">
        <v>1625.5</v>
      </c>
      <c r="J59" s="15">
        <v>1167</v>
      </c>
      <c r="K59" s="15">
        <v>1044.5</v>
      </c>
      <c r="L59" s="15">
        <v>939</v>
      </c>
      <c r="M59" s="15">
        <v>660</v>
      </c>
      <c r="N59" s="15">
        <v>660</v>
      </c>
      <c r="O59" s="15">
        <v>525</v>
      </c>
      <c r="P59" s="15">
        <v>526.5</v>
      </c>
      <c r="Q59" s="13"/>
      <c r="R59" s="13"/>
      <c r="S59" s="13"/>
      <c r="T59" s="13"/>
      <c r="U59" s="16">
        <v>562</v>
      </c>
      <c r="V59" s="17">
        <f t="shared" si="0"/>
        <v>3.2508896797153026</v>
      </c>
      <c r="W59" s="17">
        <f t="shared" si="1"/>
        <v>2.6076512455516014</v>
      </c>
      <c r="X59" s="13"/>
      <c r="Y59" s="13"/>
      <c r="Z59" s="17">
        <f t="shared" si="2"/>
        <v>5.8585409252669036</v>
      </c>
      <c r="AA59" s="18">
        <f t="shared" si="3"/>
        <v>0.71793294370962779</v>
      </c>
      <c r="AB59" s="18">
        <f t="shared" si="4"/>
        <v>0.89899473432264243</v>
      </c>
      <c r="AC59" s="18">
        <f t="shared" si="5"/>
        <v>1</v>
      </c>
      <c r="AD59" s="18">
        <f t="shared" si="6"/>
        <v>1.0028571428571429</v>
      </c>
      <c r="AE59" s="13"/>
      <c r="AF59" s="13"/>
    </row>
    <row r="60" spans="4:32" x14ac:dyDescent="0.25">
      <c r="D60" s="13"/>
      <c r="E60" s="14" t="s">
        <v>81</v>
      </c>
      <c r="F60" s="14" t="s">
        <v>96</v>
      </c>
      <c r="G60" s="14" t="s">
        <v>56</v>
      </c>
      <c r="H60" s="14" t="s">
        <v>39</v>
      </c>
      <c r="I60" s="15">
        <v>2157.5</v>
      </c>
      <c r="J60" s="15">
        <v>1430.75</v>
      </c>
      <c r="K60" s="15">
        <v>1673</v>
      </c>
      <c r="L60" s="15">
        <v>1449</v>
      </c>
      <c r="M60" s="15">
        <v>990</v>
      </c>
      <c r="N60" s="15">
        <v>973.25</v>
      </c>
      <c r="O60" s="15">
        <v>660</v>
      </c>
      <c r="P60" s="15">
        <v>645.5</v>
      </c>
      <c r="Q60" s="13"/>
      <c r="R60" s="13"/>
      <c r="S60" s="13"/>
      <c r="T60" s="13"/>
      <c r="U60" s="16">
        <v>798</v>
      </c>
      <c r="V60" s="17">
        <f t="shared" si="0"/>
        <v>3.0125313283208022</v>
      </c>
      <c r="W60" s="17">
        <f t="shared" si="1"/>
        <v>2.6246867167919801</v>
      </c>
      <c r="X60" s="13"/>
      <c r="Y60" s="13"/>
      <c r="Z60" s="17">
        <f t="shared" si="2"/>
        <v>5.6372180451127818</v>
      </c>
      <c r="AA60" s="18">
        <f t="shared" si="3"/>
        <v>0.66315179606025487</v>
      </c>
      <c r="AB60" s="18">
        <f t="shared" si="4"/>
        <v>0.86610878661087864</v>
      </c>
      <c r="AC60" s="18">
        <f t="shared" si="5"/>
        <v>0.98308080808080811</v>
      </c>
      <c r="AD60" s="18">
        <f t="shared" si="6"/>
        <v>0.97803030303030303</v>
      </c>
      <c r="AE60" s="13"/>
      <c r="AF60" s="13"/>
    </row>
    <row r="61" spans="4:32" x14ac:dyDescent="0.25">
      <c r="D61" s="13"/>
      <c r="E61" s="14" t="s">
        <v>81</v>
      </c>
      <c r="F61" s="19" t="s">
        <v>97</v>
      </c>
      <c r="G61" s="14" t="s">
        <v>44</v>
      </c>
      <c r="H61" s="14" t="s">
        <v>39</v>
      </c>
      <c r="I61" s="15">
        <v>2250.9833333333336</v>
      </c>
      <c r="J61" s="15">
        <v>2017</v>
      </c>
      <c r="K61" s="15">
        <v>1885.5</v>
      </c>
      <c r="L61" s="15">
        <v>1636</v>
      </c>
      <c r="M61" s="15">
        <v>989</v>
      </c>
      <c r="N61" s="15">
        <v>1091.8333333333333</v>
      </c>
      <c r="O61" s="15">
        <v>990</v>
      </c>
      <c r="P61" s="15">
        <v>1057.6666666666667</v>
      </c>
      <c r="Q61" s="13"/>
      <c r="R61" s="13"/>
      <c r="S61" s="13"/>
      <c r="T61" s="13"/>
      <c r="U61" s="16">
        <v>867</v>
      </c>
      <c r="V61" s="17">
        <f t="shared" si="0"/>
        <v>3.5857362552864278</v>
      </c>
      <c r="W61" s="17">
        <f t="shared" si="1"/>
        <v>3.1068819684736644</v>
      </c>
      <c r="X61" s="13"/>
      <c r="Y61" s="13"/>
      <c r="Z61" s="17">
        <f t="shared" si="2"/>
        <v>6.6926182237600926</v>
      </c>
      <c r="AA61" s="18">
        <f t="shared" si="3"/>
        <v>0.89605283616789688</v>
      </c>
      <c r="AB61" s="18">
        <f t="shared" si="4"/>
        <v>0.86767435693450012</v>
      </c>
      <c r="AC61" s="18">
        <f t="shared" si="5"/>
        <v>1.1039770812268284</v>
      </c>
      <c r="AD61" s="18">
        <f t="shared" si="6"/>
        <v>1.0683501683501684</v>
      </c>
      <c r="AE61" s="13"/>
      <c r="AF61" s="13"/>
    </row>
  </sheetData>
  <mergeCells count="35">
    <mergeCell ref="AF12:AF13"/>
    <mergeCell ref="Z12:Z13"/>
    <mergeCell ref="AA12:AA13"/>
    <mergeCell ref="AB12:AB13"/>
    <mergeCell ref="AC12:AC13"/>
    <mergeCell ref="AD12:AD13"/>
    <mergeCell ref="AE12:AE13"/>
    <mergeCell ref="S12:T12"/>
    <mergeCell ref="U12:U13"/>
    <mergeCell ref="V12:V13"/>
    <mergeCell ref="W12:W13"/>
    <mergeCell ref="X12:X13"/>
    <mergeCell ref="Y12:Y13"/>
    <mergeCell ref="AC11:AD11"/>
    <mergeCell ref="AE11:AF11"/>
    <mergeCell ref="D12:E12"/>
    <mergeCell ref="F12:F13"/>
    <mergeCell ref="G12:H12"/>
    <mergeCell ref="I12:J12"/>
    <mergeCell ref="K12:L12"/>
    <mergeCell ref="M12:N12"/>
    <mergeCell ref="O12:P12"/>
    <mergeCell ref="Q12:R12"/>
    <mergeCell ref="D11:E11"/>
    <mergeCell ref="I11:L11"/>
    <mergeCell ref="M11:P11"/>
    <mergeCell ref="Q11:T11"/>
    <mergeCell ref="U11:Z11"/>
    <mergeCell ref="AA11:AB11"/>
    <mergeCell ref="D2:AF3"/>
    <mergeCell ref="F5:J5"/>
    <mergeCell ref="F7:N7"/>
    <mergeCell ref="F8:N8"/>
    <mergeCell ref="F9:N9"/>
    <mergeCell ref="D10:E10"/>
  </mergeCells>
  <hyperlinks>
    <hyperlink ref="F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8"/>
  <sheetViews>
    <sheetView showGridLines="0" tabSelected="1" topLeftCell="C1" zoomScale="90" zoomScaleNormal="90" workbookViewId="0">
      <selection activeCell="N50" sqref="N50"/>
    </sheetView>
  </sheetViews>
  <sheetFormatPr defaultRowHeight="11.25" x14ac:dyDescent="0.2"/>
  <cols>
    <col min="1" max="1" width="38.28515625" style="22" hidden="1" customWidth="1"/>
    <col min="2" max="2" width="22" style="22" hidden="1" customWidth="1"/>
    <col min="3" max="3" width="24.28515625" style="22" customWidth="1"/>
    <col min="4" max="4" width="12.5703125" style="41" customWidth="1"/>
    <col min="5" max="5" width="10.85546875" style="41" customWidth="1"/>
    <col min="6" max="6" width="12.42578125" style="41" customWidth="1"/>
    <col min="7" max="9" width="11.7109375" style="41" customWidth="1"/>
    <col min="10" max="10" width="12.7109375" style="41" customWidth="1"/>
    <col min="11" max="11" width="11.7109375" style="41" customWidth="1"/>
    <col min="12" max="12" width="12.7109375" style="41" customWidth="1"/>
    <col min="13" max="13" width="11.7109375" style="41" customWidth="1"/>
    <col min="14" max="14" width="44.5703125" style="22" customWidth="1"/>
    <col min="15" max="15" width="11.28515625" style="22" customWidth="1"/>
    <col min="16" max="19" width="10.7109375" style="22" customWidth="1"/>
    <col min="20" max="16384" width="9.140625" style="22"/>
  </cols>
  <sheetData>
    <row r="2" spans="1:19" s="21" customFormat="1" ht="21.75" customHeight="1" x14ac:dyDescent="0.25">
      <c r="C2" s="102" t="s">
        <v>153</v>
      </c>
      <c r="D2" s="103"/>
      <c r="E2" s="103"/>
      <c r="F2" s="103"/>
      <c r="G2" s="103"/>
      <c r="H2" s="103"/>
      <c r="I2" s="103"/>
      <c r="J2" s="103"/>
      <c r="K2" s="103"/>
      <c r="L2" s="103"/>
      <c r="M2" s="103"/>
      <c r="N2" s="104"/>
      <c r="O2" s="104"/>
      <c r="P2" s="104"/>
      <c r="Q2" s="104"/>
      <c r="R2" s="104"/>
      <c r="S2" s="104"/>
    </row>
    <row r="3" spans="1:19" ht="11.25" customHeight="1" x14ac:dyDescent="0.2">
      <c r="C3" s="105" t="s">
        <v>98</v>
      </c>
      <c r="D3" s="107" t="s">
        <v>99</v>
      </c>
      <c r="E3" s="107"/>
      <c r="F3" s="107"/>
      <c r="G3" s="107"/>
      <c r="H3" s="107"/>
      <c r="I3" s="107"/>
      <c r="J3" s="107" t="s">
        <v>100</v>
      </c>
      <c r="K3" s="107"/>
      <c r="L3" s="107"/>
      <c r="M3" s="107"/>
      <c r="N3" s="108" t="s">
        <v>101</v>
      </c>
      <c r="O3" s="110" t="s">
        <v>102</v>
      </c>
      <c r="P3" s="111"/>
      <c r="Q3" s="111"/>
      <c r="R3" s="111"/>
      <c r="S3" s="112"/>
    </row>
    <row r="4" spans="1:19" ht="11.25" customHeight="1" x14ac:dyDescent="0.2">
      <c r="C4" s="105"/>
      <c r="D4" s="116" t="s">
        <v>103</v>
      </c>
      <c r="E4" s="116"/>
      <c r="F4" s="116" t="s">
        <v>104</v>
      </c>
      <c r="G4" s="116"/>
      <c r="H4" s="116" t="s">
        <v>105</v>
      </c>
      <c r="I4" s="116"/>
      <c r="J4" s="92" t="s">
        <v>106</v>
      </c>
      <c r="K4" s="93"/>
      <c r="L4" s="92" t="s">
        <v>107</v>
      </c>
      <c r="M4" s="93"/>
      <c r="N4" s="109"/>
      <c r="O4" s="113"/>
      <c r="P4" s="114"/>
      <c r="Q4" s="114"/>
      <c r="R4" s="114"/>
      <c r="S4" s="115"/>
    </row>
    <row r="5" spans="1:19" ht="70.5" customHeight="1" x14ac:dyDescent="0.2">
      <c r="C5" s="106"/>
      <c r="D5" s="23" t="s">
        <v>108</v>
      </c>
      <c r="E5" s="23" t="s">
        <v>109</v>
      </c>
      <c r="F5" s="23" t="s">
        <v>110</v>
      </c>
      <c r="G5" s="23" t="s">
        <v>109</v>
      </c>
      <c r="H5" s="23" t="s">
        <v>110</v>
      </c>
      <c r="I5" s="23" t="s">
        <v>109</v>
      </c>
      <c r="J5" s="23" t="s">
        <v>111</v>
      </c>
      <c r="K5" s="23" t="s">
        <v>24</v>
      </c>
      <c r="L5" s="23" t="s">
        <v>111</v>
      </c>
      <c r="M5" s="23" t="s">
        <v>24</v>
      </c>
      <c r="N5" s="24"/>
      <c r="O5" s="25" t="s">
        <v>112</v>
      </c>
      <c r="P5" s="25" t="s">
        <v>113</v>
      </c>
      <c r="Q5" s="25" t="s">
        <v>114</v>
      </c>
      <c r="R5" s="25" t="s">
        <v>115</v>
      </c>
      <c r="S5" s="25" t="s">
        <v>116</v>
      </c>
    </row>
    <row r="6" spans="1:19" x14ac:dyDescent="0.2">
      <c r="C6" s="94" t="s">
        <v>117</v>
      </c>
      <c r="D6" s="95"/>
      <c r="E6" s="95"/>
      <c r="F6" s="95"/>
      <c r="G6" s="95"/>
      <c r="H6" s="96"/>
      <c r="I6" s="96"/>
      <c r="J6" s="96"/>
      <c r="K6" s="96"/>
      <c r="L6" s="96"/>
      <c r="M6" s="96"/>
      <c r="N6" s="96"/>
      <c r="O6" s="96"/>
      <c r="P6" s="95"/>
      <c r="Q6" s="95"/>
      <c r="R6" s="95"/>
      <c r="S6" s="95"/>
    </row>
    <row r="7" spans="1:19" ht="27" customHeight="1" x14ac:dyDescent="0.2">
      <c r="A7" s="22" t="s">
        <v>33</v>
      </c>
      <c r="B7" s="22" t="s">
        <v>38</v>
      </c>
      <c r="C7" s="26" t="s">
        <v>38</v>
      </c>
      <c r="D7" s="27">
        <v>3.4494342291371995</v>
      </c>
      <c r="E7" s="27">
        <v>3.2661480433757659</v>
      </c>
      <c r="F7" s="27">
        <v>2.9413012729844414</v>
      </c>
      <c r="G7" s="27">
        <v>2.8465346534653464</v>
      </c>
      <c r="H7" s="27">
        <v>6.3907355021216405</v>
      </c>
      <c r="I7" s="27">
        <v>6.1126826968411114</v>
      </c>
      <c r="J7" s="28">
        <v>0.92119643370721882</v>
      </c>
      <c r="K7" s="28">
        <v>0.96054948925678052</v>
      </c>
      <c r="L7" s="28">
        <v>0.98442760942760932</v>
      </c>
      <c r="M7" s="28">
        <v>0.98333333333333328</v>
      </c>
      <c r="N7" s="29"/>
      <c r="O7" s="30">
        <v>2</v>
      </c>
      <c r="P7" s="30">
        <v>0</v>
      </c>
      <c r="Q7" s="30">
        <v>0</v>
      </c>
      <c r="R7" s="30">
        <v>3</v>
      </c>
      <c r="S7" s="30">
        <v>0</v>
      </c>
    </row>
    <row r="8" spans="1:19" ht="18" customHeight="1" x14ac:dyDescent="0.2">
      <c r="A8" s="22" t="s">
        <v>33</v>
      </c>
      <c r="B8" s="22" t="s">
        <v>40</v>
      </c>
      <c r="C8" s="26" t="s">
        <v>40</v>
      </c>
      <c r="D8" s="27">
        <v>8.9952153110047846</v>
      </c>
      <c r="E8" s="27">
        <v>7.9545454545454541</v>
      </c>
      <c r="F8" s="27">
        <v>8.053827751196172</v>
      </c>
      <c r="G8" s="27">
        <v>7.4952153110047846</v>
      </c>
      <c r="H8" s="27">
        <v>17.049043062200958</v>
      </c>
      <c r="I8" s="27">
        <v>16.059808612440193</v>
      </c>
      <c r="J8" s="28">
        <v>0.8209016393442623</v>
      </c>
      <c r="K8" s="28">
        <v>0.95724407525042754</v>
      </c>
      <c r="L8" s="28">
        <v>1.0015151515151515</v>
      </c>
      <c r="M8" s="28">
        <v>0.8893939393939394</v>
      </c>
      <c r="N8" s="56"/>
      <c r="O8" s="30">
        <v>1</v>
      </c>
      <c r="P8" s="30">
        <v>0</v>
      </c>
      <c r="Q8" s="30">
        <v>0</v>
      </c>
      <c r="R8" s="30">
        <v>1</v>
      </c>
      <c r="S8" s="30">
        <v>0</v>
      </c>
    </row>
    <row r="9" spans="1:19" ht="25.5" customHeight="1" x14ac:dyDescent="0.2">
      <c r="A9" s="22" t="s">
        <v>33</v>
      </c>
      <c r="B9" s="22" t="s">
        <v>43</v>
      </c>
      <c r="C9" s="26" t="s">
        <v>43</v>
      </c>
      <c r="D9" s="27">
        <v>4.4651162790697674</v>
      </c>
      <c r="E9" s="27">
        <v>3.5083333333333337</v>
      </c>
      <c r="F9" s="27">
        <v>3.4883720930232558</v>
      </c>
      <c r="G9" s="27">
        <v>2.094186046511628</v>
      </c>
      <c r="H9" s="27">
        <v>7.9534883720930232</v>
      </c>
      <c r="I9" s="27">
        <v>5.6025193798449617</v>
      </c>
      <c r="J9" s="28">
        <v>0.67347883597883595</v>
      </c>
      <c r="K9" s="28">
        <v>0.77380952380952384</v>
      </c>
      <c r="L9" s="28">
        <v>1</v>
      </c>
      <c r="M9" s="28">
        <v>0.37954545454545452</v>
      </c>
      <c r="N9" s="29" t="s">
        <v>155</v>
      </c>
      <c r="O9" s="30">
        <v>5</v>
      </c>
      <c r="P9" s="30">
        <v>0</v>
      </c>
      <c r="Q9" s="30">
        <v>0</v>
      </c>
      <c r="R9" s="30">
        <v>0</v>
      </c>
      <c r="S9" s="30">
        <v>0</v>
      </c>
    </row>
    <row r="10" spans="1:19" ht="33.75" x14ac:dyDescent="0.2">
      <c r="A10" s="22" t="s">
        <v>33</v>
      </c>
      <c r="B10" s="22" t="s">
        <v>36</v>
      </c>
      <c r="C10" s="26" t="s">
        <v>118</v>
      </c>
      <c r="D10" s="27">
        <v>5.2397610921501707</v>
      </c>
      <c r="E10" s="27">
        <v>4.399744027303754</v>
      </c>
      <c r="F10" s="27">
        <v>2.5392491467576792</v>
      </c>
      <c r="G10" s="27">
        <v>2.6915529010238908</v>
      </c>
      <c r="H10" s="27">
        <v>7.7790102389078495</v>
      </c>
      <c r="I10" s="27">
        <v>7.2167235494880542</v>
      </c>
      <c r="J10" s="28">
        <v>0.76772410478250419</v>
      </c>
      <c r="K10" s="28">
        <v>1.068840579710145</v>
      </c>
      <c r="L10" s="28">
        <v>0.99090909090909096</v>
      </c>
      <c r="M10" s="28">
        <v>1.0488636363636363</v>
      </c>
      <c r="N10" s="31" t="s">
        <v>182</v>
      </c>
      <c r="O10" s="30">
        <v>4</v>
      </c>
      <c r="P10" s="30">
        <v>0</v>
      </c>
      <c r="Q10" s="30">
        <v>0</v>
      </c>
      <c r="R10" s="30">
        <v>2</v>
      </c>
      <c r="S10" s="30">
        <v>0</v>
      </c>
    </row>
    <row r="11" spans="1:19" ht="27" customHeight="1" x14ac:dyDescent="0.2">
      <c r="A11" s="22" t="s">
        <v>33</v>
      </c>
      <c r="B11" s="22" t="s">
        <v>34</v>
      </c>
      <c r="C11" s="26" t="s">
        <v>34</v>
      </c>
      <c r="D11" s="27">
        <v>14.491666666666667</v>
      </c>
      <c r="E11" s="27">
        <v>13.335000000000001</v>
      </c>
      <c r="F11" s="27">
        <v>2.8</v>
      </c>
      <c r="G11" s="27">
        <v>1.5133333333333334</v>
      </c>
      <c r="H11" s="27">
        <v>17.291666666666668</v>
      </c>
      <c r="I11" s="27">
        <v>14.848333333333333</v>
      </c>
      <c r="J11" s="28">
        <v>0.90430220356768098</v>
      </c>
      <c r="K11" s="28">
        <v>0.46190476190476193</v>
      </c>
      <c r="L11" s="28">
        <v>0.93944020356234093</v>
      </c>
      <c r="M11" s="28" t="s">
        <v>152</v>
      </c>
      <c r="N11" s="57" t="s">
        <v>181</v>
      </c>
      <c r="O11" s="30">
        <v>2</v>
      </c>
      <c r="P11" s="30">
        <v>0</v>
      </c>
      <c r="Q11" s="30">
        <v>0</v>
      </c>
      <c r="R11" s="30">
        <v>1</v>
      </c>
      <c r="S11" s="30">
        <v>0</v>
      </c>
    </row>
    <row r="12" spans="1:19" ht="15" customHeight="1" x14ac:dyDescent="0.2">
      <c r="C12" s="97" t="s">
        <v>45</v>
      </c>
      <c r="D12" s="98"/>
      <c r="E12" s="98"/>
      <c r="F12" s="98"/>
      <c r="G12" s="98"/>
      <c r="H12" s="98"/>
      <c r="I12" s="98"/>
      <c r="J12" s="98"/>
      <c r="K12" s="98"/>
      <c r="L12" s="98"/>
      <c r="M12" s="98"/>
      <c r="N12" s="98"/>
      <c r="O12" s="98"/>
      <c r="P12" s="98"/>
      <c r="Q12" s="98"/>
      <c r="R12" s="98"/>
      <c r="S12" s="98"/>
    </row>
    <row r="13" spans="1:19" ht="23.1" customHeight="1" x14ac:dyDescent="0.2">
      <c r="A13" s="22" t="s">
        <v>45</v>
      </c>
      <c r="B13" s="22" t="s">
        <v>46</v>
      </c>
      <c r="C13" s="26" t="s">
        <v>46</v>
      </c>
      <c r="D13" s="27">
        <v>3.5746268656716418</v>
      </c>
      <c r="E13" s="27">
        <v>3.076026119402985</v>
      </c>
      <c r="F13" s="27">
        <v>2.7938432835820897</v>
      </c>
      <c r="G13" s="27">
        <v>3.6742848258706471</v>
      </c>
      <c r="H13" s="27">
        <v>6.3684701492537314</v>
      </c>
      <c r="I13" s="27">
        <v>6.7503109452736325</v>
      </c>
      <c r="J13" s="28">
        <v>0.79637738853503182</v>
      </c>
      <c r="K13" s="28">
        <v>1.2153769841269841</v>
      </c>
      <c r="L13" s="28">
        <v>0.98257575757575755</v>
      </c>
      <c r="M13" s="28">
        <v>1.4425855513307986</v>
      </c>
      <c r="N13" s="32" t="s">
        <v>183</v>
      </c>
      <c r="O13" s="33">
        <v>0</v>
      </c>
      <c r="P13" s="33">
        <v>0</v>
      </c>
      <c r="Q13" s="33">
        <v>0</v>
      </c>
      <c r="R13" s="33">
        <v>0</v>
      </c>
      <c r="S13" s="33">
        <v>0</v>
      </c>
    </row>
    <row r="14" spans="1:19" ht="23.1" customHeight="1" x14ac:dyDescent="0.2">
      <c r="A14" s="22" t="s">
        <v>45</v>
      </c>
      <c r="B14" s="22" t="s">
        <v>48</v>
      </c>
      <c r="C14" s="26" t="s">
        <v>48</v>
      </c>
      <c r="D14" s="27">
        <v>12.775157232704403</v>
      </c>
      <c r="E14" s="27">
        <v>12.04245283018868</v>
      </c>
      <c r="F14" s="27">
        <v>9.6069182389937104</v>
      </c>
      <c r="G14" s="27">
        <v>8.8050314465408803</v>
      </c>
      <c r="H14" s="27">
        <v>26.536163522012579</v>
      </c>
      <c r="I14" s="27">
        <v>23.831761006289309</v>
      </c>
      <c r="J14" s="28">
        <v>0.9201458523245214</v>
      </c>
      <c r="K14" s="28">
        <v>0.85530921820303385</v>
      </c>
      <c r="L14" s="28">
        <v>0.98939393939393938</v>
      </c>
      <c r="M14" s="28">
        <v>0.99478001491424306</v>
      </c>
      <c r="N14" s="34"/>
      <c r="O14" s="33">
        <v>0</v>
      </c>
      <c r="P14" s="33">
        <v>0</v>
      </c>
      <c r="Q14" s="33">
        <v>0</v>
      </c>
      <c r="R14" s="33">
        <v>0</v>
      </c>
      <c r="S14" s="33">
        <v>0</v>
      </c>
    </row>
    <row r="15" spans="1:19" ht="23.1" customHeight="1" x14ac:dyDescent="0.2">
      <c r="A15" s="22" t="s">
        <v>45</v>
      </c>
      <c r="B15" s="22" t="s">
        <v>50</v>
      </c>
      <c r="C15" s="26" t="s">
        <v>50</v>
      </c>
      <c r="D15" s="27">
        <v>14.111111111111109</v>
      </c>
      <c r="E15" s="27">
        <v>11.961451247165533</v>
      </c>
      <c r="F15" s="27">
        <v>5.850340136054422</v>
      </c>
      <c r="G15" s="27">
        <v>4.7925170068027212</v>
      </c>
      <c r="H15" s="27">
        <v>21.032879818594104</v>
      </c>
      <c r="I15" s="27">
        <v>18.709750566893423</v>
      </c>
      <c r="J15" s="28">
        <v>0.78425860857343643</v>
      </c>
      <c r="K15" s="28">
        <v>0.9721706864564007</v>
      </c>
      <c r="L15" s="28">
        <v>0.98618219037871035</v>
      </c>
      <c r="M15" s="28">
        <v>0.56230529595015577</v>
      </c>
      <c r="N15" s="35" t="s">
        <v>157</v>
      </c>
      <c r="O15" s="33">
        <v>0</v>
      </c>
      <c r="P15" s="33">
        <v>0</v>
      </c>
      <c r="Q15" s="33">
        <v>0</v>
      </c>
      <c r="R15" s="33">
        <v>1</v>
      </c>
      <c r="S15" s="33">
        <v>0</v>
      </c>
    </row>
    <row r="16" spans="1:19" ht="23.1" customHeight="1" x14ac:dyDescent="0.2">
      <c r="A16" s="22" t="s">
        <v>45</v>
      </c>
      <c r="B16" s="22" t="s">
        <v>52</v>
      </c>
      <c r="C16" s="26" t="s">
        <v>52</v>
      </c>
      <c r="D16" s="27">
        <v>3.1359060402684564</v>
      </c>
      <c r="E16" s="27">
        <v>2.8431208053691277</v>
      </c>
      <c r="F16" s="27">
        <v>2.8590604026845639</v>
      </c>
      <c r="G16" s="27">
        <v>2.9056208053691277</v>
      </c>
      <c r="H16" s="27">
        <v>5.9949664429530198</v>
      </c>
      <c r="I16" s="27">
        <v>5.7487416107382554</v>
      </c>
      <c r="J16" s="28">
        <v>0.84656741108354017</v>
      </c>
      <c r="K16" s="28">
        <v>0.93797892720306508</v>
      </c>
      <c r="L16" s="28">
        <v>1.0166666666666666</v>
      </c>
      <c r="M16" s="28">
        <v>1.1401515151515151</v>
      </c>
      <c r="N16" s="36" t="s">
        <v>156</v>
      </c>
      <c r="O16" s="33">
        <v>0</v>
      </c>
      <c r="P16" s="33">
        <v>0</v>
      </c>
      <c r="Q16" s="33">
        <v>0</v>
      </c>
      <c r="R16" s="33">
        <v>4</v>
      </c>
      <c r="S16" s="33">
        <v>0</v>
      </c>
    </row>
    <row r="17" spans="1:19" ht="23.1" customHeight="1" x14ac:dyDescent="0.2">
      <c r="A17" s="22" t="s">
        <v>45</v>
      </c>
      <c r="B17" s="22" t="s">
        <v>55</v>
      </c>
      <c r="C17" s="26" t="s">
        <v>119</v>
      </c>
      <c r="D17" s="27">
        <v>3.7893432465923174</v>
      </c>
      <c r="E17" s="27">
        <v>3.4867823213548115</v>
      </c>
      <c r="F17" s="27">
        <v>3.7973977695167287</v>
      </c>
      <c r="G17" s="27">
        <v>2.3755679471292854</v>
      </c>
      <c r="H17" s="27">
        <v>7.5867410161090456</v>
      </c>
      <c r="I17" s="27">
        <v>5.8623502684840965</v>
      </c>
      <c r="J17" s="28">
        <v>0.76732753062540304</v>
      </c>
      <c r="K17" s="28">
        <v>0.58177532758069672</v>
      </c>
      <c r="L17" s="28">
        <v>1.2393939393939395</v>
      </c>
      <c r="M17" s="28">
        <v>0.71895758814512012</v>
      </c>
      <c r="N17" s="34" t="s">
        <v>196</v>
      </c>
      <c r="O17" s="33">
        <v>6</v>
      </c>
      <c r="P17" s="33">
        <v>2</v>
      </c>
      <c r="Q17" s="33">
        <v>0</v>
      </c>
      <c r="R17" s="33">
        <v>0</v>
      </c>
      <c r="S17" s="33">
        <v>0</v>
      </c>
    </row>
    <row r="18" spans="1:19" ht="23.1" customHeight="1" x14ac:dyDescent="0.2">
      <c r="A18" s="22" t="s">
        <v>45</v>
      </c>
      <c r="B18" s="22" t="s">
        <v>57</v>
      </c>
      <c r="C18" s="26" t="s">
        <v>57</v>
      </c>
      <c r="D18" s="27">
        <v>4.0655483870967748</v>
      </c>
      <c r="E18" s="27">
        <v>3.982688172043011</v>
      </c>
      <c r="F18" s="27">
        <v>1.830967741935484</v>
      </c>
      <c r="G18" s="27">
        <v>2.0851612903225805</v>
      </c>
      <c r="H18" s="27">
        <v>5.8965161290322579</v>
      </c>
      <c r="I18" s="27">
        <v>6.1452688172043022</v>
      </c>
      <c r="J18" s="28">
        <v>0.89877092720811813</v>
      </c>
      <c r="K18" s="28">
        <v>1.0194805194805194</v>
      </c>
      <c r="L18" s="28">
        <v>1.0901577761081893</v>
      </c>
      <c r="M18" s="28">
        <v>1.5161290322580645</v>
      </c>
      <c r="N18" s="37" t="s">
        <v>156</v>
      </c>
      <c r="O18" s="33">
        <v>0</v>
      </c>
      <c r="P18" s="33">
        <v>0</v>
      </c>
      <c r="Q18" s="33">
        <v>0</v>
      </c>
      <c r="R18" s="33">
        <v>2</v>
      </c>
      <c r="S18" s="33">
        <v>0</v>
      </c>
    </row>
    <row r="19" spans="1:19" ht="23.1" customHeight="1" x14ac:dyDescent="0.2">
      <c r="A19" s="22" t="s">
        <v>45</v>
      </c>
      <c r="B19" s="22" t="s">
        <v>58</v>
      </c>
      <c r="C19" s="26" t="s">
        <v>58</v>
      </c>
      <c r="D19" s="27">
        <v>2.693840579710145</v>
      </c>
      <c r="E19" s="27">
        <v>2.8561795491143323</v>
      </c>
      <c r="F19" s="27">
        <v>2.5594806763285023</v>
      </c>
      <c r="G19" s="27">
        <v>2.6445249597423515</v>
      </c>
      <c r="H19" s="27">
        <v>5.2533212560386477</v>
      </c>
      <c r="I19" s="27">
        <v>5.5007045088566837</v>
      </c>
      <c r="J19" s="28">
        <v>1.1152089211339515</v>
      </c>
      <c r="K19" s="28">
        <v>0.94843241391125577</v>
      </c>
      <c r="L19" s="28">
        <v>0.99141414141414141</v>
      </c>
      <c r="M19" s="28">
        <v>1.2207070707070709</v>
      </c>
      <c r="N19" s="34" t="s">
        <v>158</v>
      </c>
      <c r="O19" s="33">
        <v>0</v>
      </c>
      <c r="P19" s="33">
        <v>0</v>
      </c>
      <c r="Q19" s="33">
        <v>0</v>
      </c>
      <c r="R19" s="33">
        <v>2</v>
      </c>
      <c r="S19" s="33">
        <v>0</v>
      </c>
    </row>
    <row r="20" spans="1:19" ht="23.1" customHeight="1" x14ac:dyDescent="0.2">
      <c r="A20" s="22" t="s">
        <v>45</v>
      </c>
      <c r="B20" s="22" t="s">
        <v>59</v>
      </c>
      <c r="C20" s="26" t="s">
        <v>59</v>
      </c>
      <c r="D20" s="27">
        <v>3.341845140032949</v>
      </c>
      <c r="E20" s="27">
        <v>2.9276496430532672</v>
      </c>
      <c r="F20" s="27">
        <v>2.855848434925865</v>
      </c>
      <c r="G20" s="27">
        <v>3.1641954969796817</v>
      </c>
      <c r="H20" s="27">
        <v>6.4151565074135091</v>
      </c>
      <c r="I20" s="27">
        <v>6.25</v>
      </c>
      <c r="J20" s="28">
        <v>0.87163178771713845</v>
      </c>
      <c r="K20" s="28">
        <v>1.1366247477099829</v>
      </c>
      <c r="L20" s="28">
        <v>0.88271604938271608</v>
      </c>
      <c r="M20" s="28">
        <v>1.0613636363636363</v>
      </c>
      <c r="N20" s="58" t="s">
        <v>180</v>
      </c>
      <c r="O20" s="33">
        <v>0</v>
      </c>
      <c r="P20" s="33">
        <v>0</v>
      </c>
      <c r="Q20" s="33">
        <v>0</v>
      </c>
      <c r="R20" s="33">
        <v>3</v>
      </c>
      <c r="S20" s="33">
        <v>0</v>
      </c>
    </row>
    <row r="21" spans="1:19" ht="23.1" customHeight="1" x14ac:dyDescent="0.2">
      <c r="A21" s="22" t="s">
        <v>45</v>
      </c>
      <c r="B21" s="22" t="s">
        <v>60</v>
      </c>
      <c r="C21" s="26" t="s">
        <v>60</v>
      </c>
      <c r="D21" s="27">
        <v>3.4772447724477247</v>
      </c>
      <c r="E21" s="27">
        <v>2.9584870848708489</v>
      </c>
      <c r="F21" s="27">
        <v>2.103321033210332</v>
      </c>
      <c r="G21" s="27">
        <v>2.2484624846248464</v>
      </c>
      <c r="H21" s="27">
        <v>5.9458794587945878</v>
      </c>
      <c r="I21" s="27">
        <v>5.2979704797047971</v>
      </c>
      <c r="J21" s="28">
        <v>0.76796407185628746</v>
      </c>
      <c r="K21" s="28">
        <v>1.0023809523809524</v>
      </c>
      <c r="L21" s="28">
        <v>1.0045454545454546</v>
      </c>
      <c r="M21" s="28">
        <v>1.175</v>
      </c>
      <c r="N21" s="59" t="s">
        <v>179</v>
      </c>
      <c r="O21" s="33">
        <v>0</v>
      </c>
      <c r="P21" s="33">
        <v>1</v>
      </c>
      <c r="Q21" s="33">
        <v>0</v>
      </c>
      <c r="R21" s="33">
        <v>4</v>
      </c>
      <c r="S21" s="33">
        <v>0</v>
      </c>
    </row>
    <row r="22" spans="1:19" ht="23.1" customHeight="1" x14ac:dyDescent="0.2">
      <c r="A22" s="22" t="s">
        <v>45</v>
      </c>
      <c r="B22" s="22" t="s">
        <v>61</v>
      </c>
      <c r="C22" s="26" t="s">
        <v>61</v>
      </c>
      <c r="D22" s="27">
        <v>5.5</v>
      </c>
      <c r="E22" s="27">
        <v>4.7491289198606275</v>
      </c>
      <c r="F22" s="27">
        <v>3.9059233449477353</v>
      </c>
      <c r="G22" s="27">
        <v>3.5705574912891986</v>
      </c>
      <c r="H22" s="27">
        <v>9.4059233449477357</v>
      </c>
      <c r="I22" s="27">
        <v>8.3196864111498261</v>
      </c>
      <c r="J22" s="28">
        <v>0.80457267283614586</v>
      </c>
      <c r="K22" s="28">
        <v>0.87060702875399365</v>
      </c>
      <c r="L22" s="28">
        <v>0.94545454545454544</v>
      </c>
      <c r="M22" s="28">
        <v>0.96919191919191916</v>
      </c>
      <c r="N22" s="32"/>
      <c r="O22" s="33">
        <v>0</v>
      </c>
      <c r="P22" s="33">
        <v>0</v>
      </c>
      <c r="Q22" s="33">
        <v>0</v>
      </c>
      <c r="R22" s="33">
        <v>0</v>
      </c>
      <c r="S22" s="33">
        <v>0</v>
      </c>
    </row>
    <row r="23" spans="1:19" ht="23.1" customHeight="1" x14ac:dyDescent="0.2">
      <c r="A23" s="22" t="s">
        <v>45</v>
      </c>
      <c r="B23" s="22" t="s">
        <v>62</v>
      </c>
      <c r="C23" s="26" t="s">
        <v>62</v>
      </c>
      <c r="D23" s="27">
        <v>31.473684210526315</v>
      </c>
      <c r="E23" s="27">
        <v>26.65233918128655</v>
      </c>
      <c r="F23" s="27">
        <v>3.6315789473684212</v>
      </c>
      <c r="G23" s="27">
        <v>1.274561403508772</v>
      </c>
      <c r="H23" s="27">
        <v>35.10526315789474</v>
      </c>
      <c r="I23" s="27">
        <v>27.926900584795323</v>
      </c>
      <c r="J23" s="28">
        <v>0.88303604607952446</v>
      </c>
      <c r="K23" s="28">
        <v>0.45978260869565218</v>
      </c>
      <c r="L23" s="28">
        <v>0.81059085841694534</v>
      </c>
      <c r="M23" s="28">
        <v>0.13333333333333333</v>
      </c>
      <c r="N23" s="32" t="s">
        <v>159</v>
      </c>
      <c r="O23" s="33">
        <v>0</v>
      </c>
      <c r="P23" s="33">
        <v>0</v>
      </c>
      <c r="Q23" s="33">
        <v>0</v>
      </c>
      <c r="R23" s="33">
        <v>1</v>
      </c>
      <c r="S23" s="33">
        <v>0</v>
      </c>
    </row>
    <row r="24" spans="1:19" ht="23.1" customHeight="1" x14ac:dyDescent="0.2">
      <c r="A24" s="22" t="s">
        <v>45</v>
      </c>
      <c r="B24" s="22" t="s">
        <v>63</v>
      </c>
      <c r="C24" s="26" t="s">
        <v>63</v>
      </c>
      <c r="D24" s="27">
        <v>9.3358433734939759</v>
      </c>
      <c r="E24" s="27">
        <v>8.3422439759036138</v>
      </c>
      <c r="F24" s="27">
        <v>3.2379518072289155</v>
      </c>
      <c r="G24" s="27">
        <v>3.5562248995983929</v>
      </c>
      <c r="H24" s="27">
        <v>12.573795180722891</v>
      </c>
      <c r="I24" s="27">
        <v>12.113077309236948</v>
      </c>
      <c r="J24" s="28">
        <v>0.85042194092827006</v>
      </c>
      <c r="K24" s="28">
        <v>1.1255033557046981</v>
      </c>
      <c r="L24" s="28">
        <v>0.95158850226928893</v>
      </c>
      <c r="M24" s="28">
        <v>1.0368686868686867</v>
      </c>
      <c r="N24" s="34" t="s">
        <v>160</v>
      </c>
      <c r="O24" s="33">
        <v>10</v>
      </c>
      <c r="P24" s="33">
        <v>0</v>
      </c>
      <c r="Q24" s="33">
        <v>0</v>
      </c>
      <c r="R24" s="33">
        <v>5</v>
      </c>
      <c r="S24" s="33">
        <v>0</v>
      </c>
    </row>
    <row r="25" spans="1:19" ht="23.1" customHeight="1" x14ac:dyDescent="0.2">
      <c r="A25" s="22" t="s">
        <v>45</v>
      </c>
      <c r="B25" s="22" t="s">
        <v>64</v>
      </c>
      <c r="C25" s="26" t="s">
        <v>64</v>
      </c>
      <c r="D25" s="27">
        <v>3.5673952641165756</v>
      </c>
      <c r="E25" s="27">
        <v>3.0528233151183972</v>
      </c>
      <c r="F25" s="27">
        <v>3.4699453551912569</v>
      </c>
      <c r="G25" s="27">
        <v>3.3401639344262297</v>
      </c>
      <c r="H25" s="27">
        <v>7.3579234972677598</v>
      </c>
      <c r="I25" s="27">
        <v>6.8064663023679417</v>
      </c>
      <c r="J25" s="28">
        <v>0.7824412783981517</v>
      </c>
      <c r="K25" s="28">
        <v>0.94277108433734935</v>
      </c>
      <c r="L25" s="28">
        <v>1</v>
      </c>
      <c r="M25" s="28">
        <v>1</v>
      </c>
      <c r="N25" s="59" t="s">
        <v>176</v>
      </c>
      <c r="O25" s="33">
        <v>2</v>
      </c>
      <c r="P25" s="33">
        <v>1</v>
      </c>
      <c r="Q25" s="33">
        <v>0</v>
      </c>
      <c r="R25" s="33">
        <v>1</v>
      </c>
      <c r="S25" s="33">
        <v>0</v>
      </c>
    </row>
    <row r="26" spans="1:19" ht="23.1" customHeight="1" x14ac:dyDescent="0.2">
      <c r="A26" s="22" t="s">
        <v>45</v>
      </c>
      <c r="B26" s="22" t="s">
        <v>65</v>
      </c>
      <c r="C26" s="26" t="s">
        <v>65</v>
      </c>
      <c r="D26" s="27">
        <v>5.9257614213197973</v>
      </c>
      <c r="E26" s="27">
        <v>4.9163846587704452</v>
      </c>
      <c r="F26" s="27">
        <v>2.5846023688663284</v>
      </c>
      <c r="G26" s="27">
        <v>2.5507614213197969</v>
      </c>
      <c r="H26" s="27">
        <v>8.5332064297800336</v>
      </c>
      <c r="I26" s="27">
        <v>7.6143542019176529</v>
      </c>
      <c r="J26" s="28">
        <v>0.80050169691603956</v>
      </c>
      <c r="K26" s="28">
        <v>0.87530266343825669</v>
      </c>
      <c r="L26" s="28">
        <v>0.8826546003016591</v>
      </c>
      <c r="M26" s="28">
        <v>1.2196969696969697</v>
      </c>
      <c r="N26" s="34" t="s">
        <v>160</v>
      </c>
      <c r="O26" s="33">
        <v>12</v>
      </c>
      <c r="P26" s="33">
        <v>0</v>
      </c>
      <c r="Q26" s="33">
        <v>0</v>
      </c>
      <c r="R26" s="33">
        <v>6</v>
      </c>
      <c r="S26" s="33">
        <v>0</v>
      </c>
    </row>
    <row r="27" spans="1:19" ht="23.1" customHeight="1" x14ac:dyDescent="0.2">
      <c r="A27" s="22" t="s">
        <v>45</v>
      </c>
      <c r="B27" s="22" t="s">
        <v>66</v>
      </c>
      <c r="C27" s="26" t="s">
        <v>66</v>
      </c>
      <c r="D27" s="27">
        <v>3.4281609195402298</v>
      </c>
      <c r="E27" s="27">
        <v>3.1226053639846745</v>
      </c>
      <c r="F27" s="27">
        <v>2.4554597701149423</v>
      </c>
      <c r="G27" s="27">
        <v>2.9009818007662833</v>
      </c>
      <c r="H27" s="27">
        <v>6.443965517241379</v>
      </c>
      <c r="I27" s="27">
        <v>6.228328544061303</v>
      </c>
      <c r="J27" s="28">
        <v>0.84909264565425036</v>
      </c>
      <c r="K27" s="28">
        <v>1.0019860184302509</v>
      </c>
      <c r="L27" s="28">
        <v>0.99797979797979797</v>
      </c>
      <c r="M27" s="28">
        <v>1.4666666666666666</v>
      </c>
      <c r="N27" s="34" t="s">
        <v>160</v>
      </c>
      <c r="O27" s="33">
        <v>18</v>
      </c>
      <c r="P27" s="33">
        <v>0</v>
      </c>
      <c r="Q27" s="33">
        <v>0</v>
      </c>
      <c r="R27" s="33">
        <v>1</v>
      </c>
      <c r="S27" s="33">
        <v>0</v>
      </c>
    </row>
    <row r="28" spans="1:19" ht="23.1" customHeight="1" x14ac:dyDescent="0.2">
      <c r="A28" s="22" t="s">
        <v>45</v>
      </c>
      <c r="B28" s="22" t="s">
        <v>68</v>
      </c>
      <c r="C28" s="26" t="s">
        <v>68</v>
      </c>
      <c r="D28" s="27">
        <v>1.2335115864527628</v>
      </c>
      <c r="E28" s="27">
        <v>1.21524064171123</v>
      </c>
      <c r="F28" s="27">
        <v>3.1996434937611409</v>
      </c>
      <c r="G28" s="27">
        <v>3.2669340463458112</v>
      </c>
      <c r="H28" s="27">
        <v>4.4331550802139041</v>
      </c>
      <c r="I28" s="27">
        <v>4.4821746880570412</v>
      </c>
      <c r="J28" s="28">
        <v>0.95096685082872923</v>
      </c>
      <c r="K28" s="28">
        <v>0.99449339207048459</v>
      </c>
      <c r="L28" s="28">
        <v>1.0227272727272727</v>
      </c>
      <c r="M28" s="28">
        <v>1.0666666666666667</v>
      </c>
      <c r="N28" s="32" t="s">
        <v>161</v>
      </c>
      <c r="O28" s="33">
        <v>0</v>
      </c>
      <c r="P28" s="33">
        <v>0</v>
      </c>
      <c r="Q28" s="33">
        <v>0</v>
      </c>
      <c r="R28" s="33">
        <v>1</v>
      </c>
      <c r="S28" s="33">
        <v>0</v>
      </c>
    </row>
    <row r="29" spans="1:19" ht="23.1" customHeight="1" x14ac:dyDescent="0.2">
      <c r="A29" s="22" t="s">
        <v>45</v>
      </c>
      <c r="B29" s="22" t="s">
        <v>75</v>
      </c>
      <c r="C29" s="26" t="s">
        <v>75</v>
      </c>
      <c r="D29" s="27">
        <v>14.936746987951807</v>
      </c>
      <c r="E29" s="27">
        <v>9.44277108433735</v>
      </c>
      <c r="F29" s="27">
        <v>5.7831325301204819</v>
      </c>
      <c r="G29" s="27">
        <v>4.3682228915662646</v>
      </c>
      <c r="H29" s="27">
        <v>20.71987951807229</v>
      </c>
      <c r="I29" s="27">
        <v>13.810993975903614</v>
      </c>
      <c r="J29" s="28">
        <v>0.56780798925814036</v>
      </c>
      <c r="K29" s="28">
        <v>0.76210317460317456</v>
      </c>
      <c r="L29" s="28">
        <v>0.72904040404040404</v>
      </c>
      <c r="M29" s="28">
        <v>0.74242424242424243</v>
      </c>
      <c r="N29" s="38" t="s">
        <v>162</v>
      </c>
      <c r="O29" s="33">
        <v>0</v>
      </c>
      <c r="P29" s="33">
        <v>0</v>
      </c>
      <c r="Q29" s="33">
        <v>0</v>
      </c>
      <c r="R29" s="33">
        <v>4</v>
      </c>
      <c r="S29" s="33">
        <v>0</v>
      </c>
    </row>
    <row r="30" spans="1:19" ht="23.1" customHeight="1" x14ac:dyDescent="0.2">
      <c r="A30" s="22" t="s">
        <v>45</v>
      </c>
      <c r="B30" s="22" t="s">
        <v>69</v>
      </c>
      <c r="C30" s="26" t="s">
        <v>120</v>
      </c>
      <c r="D30" s="27">
        <v>3.7147395171537485</v>
      </c>
      <c r="E30" s="27">
        <v>3.0836509953409568</v>
      </c>
      <c r="F30" s="27">
        <v>2.8506988564167726</v>
      </c>
      <c r="G30" s="27">
        <v>2.5708386277001272</v>
      </c>
      <c r="H30" s="27">
        <v>6.8614993646759848</v>
      </c>
      <c r="I30" s="27">
        <v>5.8539813638288853</v>
      </c>
      <c r="J30" s="28">
        <v>0.74881475734850445</v>
      </c>
      <c r="K30" s="28">
        <v>0.83313492063492067</v>
      </c>
      <c r="L30" s="28">
        <v>0.98888888888888893</v>
      </c>
      <c r="M30" s="28">
        <v>0.98983223182511437</v>
      </c>
      <c r="N30" s="59" t="s">
        <v>176</v>
      </c>
      <c r="O30" s="33">
        <v>0</v>
      </c>
      <c r="P30" s="33">
        <v>0</v>
      </c>
      <c r="Q30" s="33">
        <v>1</v>
      </c>
      <c r="R30" s="33">
        <v>2</v>
      </c>
      <c r="S30" s="33">
        <v>0</v>
      </c>
    </row>
    <row r="31" spans="1:19" ht="22.5" x14ac:dyDescent="0.2">
      <c r="A31" s="22" t="s">
        <v>45</v>
      </c>
      <c r="B31" s="22" t="s">
        <v>70</v>
      </c>
      <c r="C31" s="26" t="s">
        <v>70</v>
      </c>
      <c r="D31" s="27">
        <v>5.6670281995661602</v>
      </c>
      <c r="E31" s="27">
        <v>7.4658351409978305</v>
      </c>
      <c r="F31" s="27">
        <v>2.3687635574837311</v>
      </c>
      <c r="G31" s="27">
        <v>3.0759219088937093</v>
      </c>
      <c r="H31" s="27">
        <v>8.0357917570498909</v>
      </c>
      <c r="I31" s="27">
        <v>10.54175704989154</v>
      </c>
      <c r="J31" s="28">
        <v>1.3194144838212636</v>
      </c>
      <c r="K31" s="28">
        <v>1.3451443569553805</v>
      </c>
      <c r="L31" s="28">
        <v>1.3141414141414141</v>
      </c>
      <c r="M31" s="28">
        <v>1.1909090909090909</v>
      </c>
      <c r="N31" s="38" t="s">
        <v>163</v>
      </c>
      <c r="O31" s="33">
        <v>0</v>
      </c>
      <c r="P31" s="33">
        <v>0</v>
      </c>
      <c r="Q31" s="33">
        <v>0</v>
      </c>
      <c r="R31" s="33">
        <v>1</v>
      </c>
      <c r="S31" s="33">
        <v>0</v>
      </c>
    </row>
    <row r="32" spans="1:19" ht="23.1" customHeight="1" x14ac:dyDescent="0.2">
      <c r="A32" s="22" t="s">
        <v>45</v>
      </c>
      <c r="B32" s="22" t="s">
        <v>72</v>
      </c>
      <c r="C32" s="26" t="s">
        <v>72</v>
      </c>
      <c r="D32" s="27">
        <v>3.4489112227805694</v>
      </c>
      <c r="E32" s="27">
        <v>2.7571189279731994</v>
      </c>
      <c r="F32" s="27">
        <v>3.19179229480737</v>
      </c>
      <c r="G32" s="27">
        <v>3.312395309882747</v>
      </c>
      <c r="H32" s="27">
        <v>6.6407035175879399</v>
      </c>
      <c r="I32" s="27">
        <v>6.0695142378559463</v>
      </c>
      <c r="J32" s="28">
        <v>0.71057669298875326</v>
      </c>
      <c r="K32" s="28">
        <v>0.91529506222400647</v>
      </c>
      <c r="L32" s="28">
        <v>0.98523523523523537</v>
      </c>
      <c r="M32" s="28">
        <v>1.268939393939394</v>
      </c>
      <c r="N32" s="59" t="s">
        <v>178</v>
      </c>
      <c r="O32" s="33">
        <v>2</v>
      </c>
      <c r="P32" s="33">
        <v>0</v>
      </c>
      <c r="Q32" s="33">
        <v>0</v>
      </c>
      <c r="R32" s="33">
        <v>1</v>
      </c>
      <c r="S32" s="33">
        <v>0</v>
      </c>
    </row>
    <row r="33" spans="1:19" ht="23.1" customHeight="1" x14ac:dyDescent="0.2">
      <c r="A33" s="22" t="s">
        <v>45</v>
      </c>
      <c r="B33" s="22" t="s">
        <v>73</v>
      </c>
      <c r="C33" s="26" t="s">
        <v>73</v>
      </c>
      <c r="D33" s="27">
        <v>6.0137404580152669</v>
      </c>
      <c r="E33" s="27">
        <v>5.116539440203562</v>
      </c>
      <c r="F33" s="27">
        <v>2.8793893129770991</v>
      </c>
      <c r="G33" s="27">
        <v>2.5641221374045799</v>
      </c>
      <c r="H33" s="27">
        <v>8.8931297709923669</v>
      </c>
      <c r="I33" s="27">
        <v>7.898218829516539</v>
      </c>
      <c r="J33" s="28">
        <v>0.82321246541430027</v>
      </c>
      <c r="K33" s="28">
        <v>0.85032626427406199</v>
      </c>
      <c r="L33" s="28">
        <v>0.88909090909090904</v>
      </c>
      <c r="M33" s="28">
        <v>0.9651515151515152</v>
      </c>
      <c r="N33" s="26"/>
      <c r="O33" s="33">
        <v>0</v>
      </c>
      <c r="P33" s="33">
        <v>1</v>
      </c>
      <c r="Q33" s="33">
        <v>0</v>
      </c>
      <c r="R33" s="33">
        <v>2</v>
      </c>
      <c r="S33" s="33">
        <v>0</v>
      </c>
    </row>
    <row r="34" spans="1:19" ht="23.1" customHeight="1" x14ac:dyDescent="0.2">
      <c r="A34" s="22" t="s">
        <v>45</v>
      </c>
      <c r="B34" s="22" t="s">
        <v>74</v>
      </c>
      <c r="C34" s="26" t="s">
        <v>74</v>
      </c>
      <c r="D34" s="27">
        <v>4.0570913461538458</v>
      </c>
      <c r="E34" s="27">
        <v>3.4144631410256405</v>
      </c>
      <c r="F34" s="27">
        <v>2.5420673076923075</v>
      </c>
      <c r="G34" s="27">
        <v>2.4164663461538463</v>
      </c>
      <c r="H34" s="27">
        <v>6.5991586538461542</v>
      </c>
      <c r="I34" s="27">
        <v>5.9931891025641022</v>
      </c>
      <c r="J34" s="28">
        <v>0.7586150977053433</v>
      </c>
      <c r="K34" s="28">
        <v>0.875</v>
      </c>
      <c r="L34" s="28">
        <v>0.97083333333333333</v>
      </c>
      <c r="M34" s="28">
        <v>1.1190839694656489</v>
      </c>
      <c r="N34" s="65" t="s">
        <v>197</v>
      </c>
      <c r="O34" s="33">
        <v>0</v>
      </c>
      <c r="P34" s="33">
        <v>0</v>
      </c>
      <c r="Q34" s="33">
        <v>0</v>
      </c>
      <c r="R34" s="33">
        <v>5</v>
      </c>
      <c r="S34" s="33">
        <v>0</v>
      </c>
    </row>
    <row r="35" spans="1:19" ht="23.1" customHeight="1" x14ac:dyDescent="0.2">
      <c r="A35" s="22" t="s">
        <v>45</v>
      </c>
      <c r="B35" s="22" t="s">
        <v>77</v>
      </c>
      <c r="C35" s="26" t="s">
        <v>77</v>
      </c>
      <c r="D35" s="27">
        <v>5.0433962264150942</v>
      </c>
      <c r="E35" s="27">
        <v>4.8283018867924525</v>
      </c>
      <c r="F35" s="27">
        <v>2.6628930817610064</v>
      </c>
      <c r="G35" s="27">
        <v>2.4314465408805033</v>
      </c>
      <c r="H35" s="27">
        <v>7.7062893081761006</v>
      </c>
      <c r="I35" s="27">
        <v>7.3729559748427675</v>
      </c>
      <c r="J35" s="28">
        <v>0.84142033835285368</v>
      </c>
      <c r="K35" s="28">
        <v>0.8730267673301304</v>
      </c>
      <c r="L35" s="28">
        <v>1.1935606060606061</v>
      </c>
      <c r="M35" s="28">
        <v>1.0015151515151515</v>
      </c>
      <c r="N35" s="59" t="s">
        <v>177</v>
      </c>
      <c r="O35" s="33">
        <v>2</v>
      </c>
      <c r="P35" s="33">
        <v>0</v>
      </c>
      <c r="Q35" s="33">
        <v>1</v>
      </c>
      <c r="R35" s="33">
        <v>0</v>
      </c>
      <c r="S35" s="33">
        <v>0</v>
      </c>
    </row>
    <row r="36" spans="1:19" ht="23.1" customHeight="1" x14ac:dyDescent="0.2">
      <c r="A36" s="22" t="s">
        <v>45</v>
      </c>
      <c r="B36" s="22" t="s">
        <v>78</v>
      </c>
      <c r="C36" s="26" t="s">
        <v>121</v>
      </c>
      <c r="D36" s="27">
        <v>4.0968494749124851</v>
      </c>
      <c r="E36" s="27">
        <v>4.3920653442240383</v>
      </c>
      <c r="F36" s="27">
        <v>1.8535589264877479</v>
      </c>
      <c r="G36" s="27">
        <v>1.5909179307662387</v>
      </c>
      <c r="H36" s="27">
        <v>5.9504084014002334</v>
      </c>
      <c r="I36" s="27">
        <v>6.1597627382341509</v>
      </c>
      <c r="J36" s="28">
        <v>0.96005007967220579</v>
      </c>
      <c r="K36" s="28">
        <v>0.8211495166203151</v>
      </c>
      <c r="L36" s="28">
        <v>1.2592240395587675</v>
      </c>
      <c r="M36" s="28">
        <v>1</v>
      </c>
      <c r="N36" s="39" t="s">
        <v>164</v>
      </c>
      <c r="O36" s="33">
        <v>0</v>
      </c>
      <c r="P36" s="33">
        <v>0</v>
      </c>
      <c r="Q36" s="33">
        <v>0</v>
      </c>
      <c r="R36" s="33">
        <v>3</v>
      </c>
      <c r="S36" s="33">
        <v>0</v>
      </c>
    </row>
    <row r="37" spans="1:19" ht="15" customHeight="1" x14ac:dyDescent="0.2">
      <c r="C37" s="99" t="s">
        <v>122</v>
      </c>
      <c r="D37" s="100"/>
      <c r="E37" s="100"/>
      <c r="F37" s="100"/>
      <c r="G37" s="100"/>
      <c r="H37" s="101"/>
      <c r="I37" s="101"/>
      <c r="J37" s="101"/>
      <c r="K37" s="101"/>
      <c r="L37" s="101"/>
      <c r="M37" s="101"/>
      <c r="N37" s="101"/>
      <c r="O37" s="101"/>
      <c r="P37" s="100"/>
      <c r="Q37" s="100"/>
      <c r="R37" s="100"/>
      <c r="S37" s="100"/>
    </row>
    <row r="38" spans="1:19" ht="22.5" x14ac:dyDescent="0.2">
      <c r="A38" s="22" t="s">
        <v>81</v>
      </c>
      <c r="B38" s="22" t="s">
        <v>83</v>
      </c>
      <c r="C38" s="26" t="s">
        <v>83</v>
      </c>
      <c r="D38" s="27">
        <v>5.181236673773987</v>
      </c>
      <c r="E38" s="27">
        <v>4.545842217484009</v>
      </c>
      <c r="F38" s="27">
        <v>2.2270788912579955</v>
      </c>
      <c r="G38" s="27">
        <v>2.1961620469083156</v>
      </c>
      <c r="H38" s="27">
        <v>7.408315565031983</v>
      </c>
      <c r="I38" s="27">
        <v>6.7420042643923237</v>
      </c>
      <c r="J38" s="28">
        <v>0.90694444444444444</v>
      </c>
      <c r="K38" s="28">
        <v>0.92643997224149899</v>
      </c>
      <c r="L38" s="28">
        <v>0.83434343434343439</v>
      </c>
      <c r="M38" s="28">
        <v>1.1188271604938271</v>
      </c>
      <c r="N38" s="38" t="s">
        <v>165</v>
      </c>
      <c r="O38" s="33">
        <v>0</v>
      </c>
      <c r="P38" s="33">
        <v>0</v>
      </c>
      <c r="Q38" s="33">
        <v>0</v>
      </c>
      <c r="R38" s="33">
        <v>0</v>
      </c>
      <c r="S38" s="33">
        <v>0</v>
      </c>
    </row>
    <row r="39" spans="1:19" ht="20.100000000000001" customHeight="1" x14ac:dyDescent="0.2">
      <c r="A39" s="22" t="s">
        <v>81</v>
      </c>
      <c r="B39" s="22" t="s">
        <v>84</v>
      </c>
      <c r="C39" s="26" t="s">
        <v>84</v>
      </c>
      <c r="D39" s="27">
        <v>4.0217748562037796</v>
      </c>
      <c r="E39" s="27">
        <v>3.4020816214735694</v>
      </c>
      <c r="F39" s="27">
        <v>3.5067789646672143</v>
      </c>
      <c r="G39" s="27">
        <v>3.442481511914544</v>
      </c>
      <c r="H39" s="27">
        <v>7.6641331142152831</v>
      </c>
      <c r="I39" s="27">
        <v>6.844563133388113</v>
      </c>
      <c r="J39" s="28">
        <v>0.81123120032023777</v>
      </c>
      <c r="K39" s="28">
        <v>1.0197792590973664</v>
      </c>
      <c r="L39" s="28">
        <v>0.89696969696969697</v>
      </c>
      <c r="M39" s="28">
        <v>0.93762626262626259</v>
      </c>
      <c r="N39" s="39"/>
      <c r="O39" s="33">
        <v>0</v>
      </c>
      <c r="P39" s="33">
        <v>0</v>
      </c>
      <c r="Q39" s="33">
        <v>0</v>
      </c>
      <c r="R39" s="33">
        <v>5</v>
      </c>
      <c r="S39" s="33">
        <v>0</v>
      </c>
    </row>
    <row r="40" spans="1:19" ht="22.5" x14ac:dyDescent="0.2">
      <c r="A40" s="22" t="s">
        <v>81</v>
      </c>
      <c r="B40" s="22" t="s">
        <v>85</v>
      </c>
      <c r="C40" s="26" t="s">
        <v>85</v>
      </c>
      <c r="D40" s="27">
        <v>6.563207547169811</v>
      </c>
      <c r="E40" s="27">
        <v>4.7848532494758906</v>
      </c>
      <c r="F40" s="27">
        <v>2.3325471698113209</v>
      </c>
      <c r="G40" s="27">
        <v>1.6383647798742138</v>
      </c>
      <c r="H40" s="27">
        <v>8.8957547169811324</v>
      </c>
      <c r="I40" s="27">
        <v>6.4232180293501049</v>
      </c>
      <c r="J40" s="28">
        <v>0.61932123420456398</v>
      </c>
      <c r="K40" s="28">
        <v>0.79722389861194931</v>
      </c>
      <c r="L40" s="28">
        <v>0.96628787878787881</v>
      </c>
      <c r="M40" s="28">
        <v>0.58244274809160301</v>
      </c>
      <c r="N40" s="38" t="s">
        <v>166</v>
      </c>
      <c r="O40" s="33">
        <v>4</v>
      </c>
      <c r="P40" s="33">
        <v>0</v>
      </c>
      <c r="Q40" s="33">
        <v>0</v>
      </c>
      <c r="R40" s="33">
        <v>1</v>
      </c>
      <c r="S40" s="33">
        <v>0</v>
      </c>
    </row>
    <row r="41" spans="1:19" ht="20.100000000000001" customHeight="1" x14ac:dyDescent="0.2">
      <c r="A41" s="22" t="s">
        <v>81</v>
      </c>
      <c r="B41" s="22" t="s">
        <v>87</v>
      </c>
      <c r="C41" s="26" t="s">
        <v>123</v>
      </c>
      <c r="D41" s="27">
        <v>6.3529411764705879</v>
      </c>
      <c r="E41" s="27">
        <v>5.8124006359300475</v>
      </c>
      <c r="F41" s="27">
        <v>3.5572337042925279</v>
      </c>
      <c r="G41" s="27">
        <v>3.3611552729199787</v>
      </c>
      <c r="H41" s="27">
        <v>12.30127186009539</v>
      </c>
      <c r="I41" s="27">
        <v>9.9616322204557495</v>
      </c>
      <c r="J41" s="28">
        <v>0.84633418584825237</v>
      </c>
      <c r="K41" s="28">
        <v>1.0109474522292994</v>
      </c>
      <c r="L41" s="28">
        <v>1.0124242424242424</v>
      </c>
      <c r="M41" s="28">
        <v>0.8603328239089828</v>
      </c>
      <c r="N41" s="38"/>
      <c r="O41" s="33">
        <v>0</v>
      </c>
      <c r="P41" s="33">
        <v>0</v>
      </c>
      <c r="Q41" s="33">
        <v>0</v>
      </c>
      <c r="R41" s="33">
        <v>15</v>
      </c>
      <c r="S41" s="33">
        <v>0</v>
      </c>
    </row>
    <row r="42" spans="1:19" ht="22.5" x14ac:dyDescent="0.2">
      <c r="A42" s="22" t="s">
        <v>81</v>
      </c>
      <c r="B42" s="22" t="s">
        <v>62</v>
      </c>
      <c r="C42" s="26" t="s">
        <v>124</v>
      </c>
      <c r="D42" s="27">
        <v>32.697164948453612</v>
      </c>
      <c r="E42" s="27">
        <v>25.815721649484537</v>
      </c>
      <c r="F42" s="27">
        <v>4.5335051546391751</v>
      </c>
      <c r="G42" s="27">
        <v>2.8969072164948453</v>
      </c>
      <c r="H42" s="27">
        <v>39.068298969072167</v>
      </c>
      <c r="I42" s="27">
        <v>29.661082474226806</v>
      </c>
      <c r="J42" s="28">
        <v>0.75996401259559165</v>
      </c>
      <c r="K42" s="28">
        <v>0.63899943149516769</v>
      </c>
      <c r="L42" s="28">
        <v>0.83107489181591321</v>
      </c>
      <c r="M42" s="28" t="s">
        <v>152</v>
      </c>
      <c r="N42" s="38" t="s">
        <v>167</v>
      </c>
      <c r="O42" s="33">
        <v>0</v>
      </c>
      <c r="P42" s="33">
        <v>0</v>
      </c>
      <c r="Q42" s="33">
        <v>0</v>
      </c>
      <c r="R42" s="33">
        <v>0</v>
      </c>
      <c r="S42" s="33">
        <v>0</v>
      </c>
    </row>
    <row r="43" spans="1:19" ht="20.100000000000001" customHeight="1" x14ac:dyDescent="0.2">
      <c r="A43" s="22" t="s">
        <v>81</v>
      </c>
      <c r="B43" s="22" t="s">
        <v>88</v>
      </c>
      <c r="C43" s="26" t="s">
        <v>88</v>
      </c>
      <c r="D43" s="27">
        <v>32.104545454545452</v>
      </c>
      <c r="E43" s="27">
        <v>31.077272727272728</v>
      </c>
      <c r="F43" s="27">
        <v>6.5363636363636362</v>
      </c>
      <c r="G43" s="27">
        <v>6.163636363636364</v>
      </c>
      <c r="H43" s="27">
        <v>38.640909090909091</v>
      </c>
      <c r="I43" s="27">
        <v>37.240909090909092</v>
      </c>
      <c r="J43" s="28">
        <v>0.96306138719107093</v>
      </c>
      <c r="K43" s="28">
        <v>0.88946015424164526</v>
      </c>
      <c r="L43" s="28">
        <v>0.97363636363636363</v>
      </c>
      <c r="M43" s="28">
        <v>1.0060606060606061</v>
      </c>
      <c r="N43" s="39"/>
      <c r="O43" s="33">
        <v>0</v>
      </c>
      <c r="P43" s="33">
        <v>0</v>
      </c>
      <c r="Q43" s="33">
        <v>0</v>
      </c>
      <c r="R43" s="33">
        <v>0</v>
      </c>
      <c r="S43" s="33">
        <v>0</v>
      </c>
    </row>
    <row r="44" spans="1:19" ht="22.5" x14ac:dyDescent="0.2">
      <c r="A44" s="22" t="s">
        <v>81</v>
      </c>
      <c r="B44" s="22" t="s">
        <v>75</v>
      </c>
      <c r="C44" s="26" t="s">
        <v>125</v>
      </c>
      <c r="D44" s="27">
        <v>22.262135922330096</v>
      </c>
      <c r="E44" s="27">
        <v>19.04935275080906</v>
      </c>
      <c r="F44" s="27">
        <v>6.9951456310679614</v>
      </c>
      <c r="G44" s="27">
        <v>6.7524271844660193</v>
      </c>
      <c r="H44" s="27">
        <v>30.859223300970875</v>
      </c>
      <c r="I44" s="27">
        <v>27.185275080906145</v>
      </c>
      <c r="J44" s="28">
        <v>0.90432335635712457</v>
      </c>
      <c r="K44" s="28">
        <v>1.0768245838668373</v>
      </c>
      <c r="L44" s="28">
        <v>0.79166666666666663</v>
      </c>
      <c r="M44" s="28">
        <v>0.83333333333333337</v>
      </c>
      <c r="N44" s="38" t="s">
        <v>168</v>
      </c>
      <c r="O44" s="33">
        <v>0</v>
      </c>
      <c r="P44" s="33">
        <v>0</v>
      </c>
      <c r="Q44" s="33">
        <v>0</v>
      </c>
      <c r="R44" s="33">
        <v>1</v>
      </c>
      <c r="S44" s="33">
        <v>0</v>
      </c>
    </row>
    <row r="45" spans="1:19" ht="20.100000000000001" customHeight="1" x14ac:dyDescent="0.2">
      <c r="A45" s="22" t="s">
        <v>81</v>
      </c>
      <c r="B45" s="22" t="s">
        <v>77</v>
      </c>
      <c r="C45" s="26" t="s">
        <v>77</v>
      </c>
      <c r="D45" s="27">
        <v>4.2870778267254037</v>
      </c>
      <c r="E45" s="27">
        <v>3.7823054331864903</v>
      </c>
      <c r="F45" s="27">
        <v>3.3861967694566815</v>
      </c>
      <c r="G45" s="27">
        <v>2.9790748898678414</v>
      </c>
      <c r="H45" s="27">
        <v>7.6732745961820852</v>
      </c>
      <c r="I45" s="27">
        <v>6.7613803230543317</v>
      </c>
      <c r="J45" s="28">
        <v>0.95686151922475771</v>
      </c>
      <c r="K45" s="28">
        <v>0.79571688942891861</v>
      </c>
      <c r="L45" s="28">
        <v>0.79185606060606062</v>
      </c>
      <c r="M45" s="28">
        <v>1.0893939393939394</v>
      </c>
      <c r="N45" s="34" t="s">
        <v>169</v>
      </c>
      <c r="O45" s="33">
        <v>5</v>
      </c>
      <c r="P45" s="33">
        <v>0</v>
      </c>
      <c r="Q45" s="33">
        <v>0</v>
      </c>
      <c r="R45" s="33">
        <v>0</v>
      </c>
      <c r="S45" s="33">
        <v>0</v>
      </c>
    </row>
    <row r="46" spans="1:19" ht="20.100000000000001" customHeight="1" x14ac:dyDescent="0.2">
      <c r="A46" s="22" t="s">
        <v>81</v>
      </c>
      <c r="B46" s="22" t="s">
        <v>82</v>
      </c>
      <c r="C46" s="26" t="s">
        <v>82</v>
      </c>
      <c r="D46" s="27">
        <v>8.7985074626865671</v>
      </c>
      <c r="E46" s="27">
        <v>8.3250414593698192</v>
      </c>
      <c r="F46" s="27">
        <v>5.4850746268656714</v>
      </c>
      <c r="G46" s="27">
        <v>3.825041459369817</v>
      </c>
      <c r="H46" s="27">
        <v>14.542288557213931</v>
      </c>
      <c r="I46" s="27">
        <v>12.7620232172471</v>
      </c>
      <c r="J46" s="28">
        <v>0.91910990828446848</v>
      </c>
      <c r="K46" s="28">
        <v>0.7546236559139784</v>
      </c>
      <c r="L46" s="28">
        <v>0.9916666666666667</v>
      </c>
      <c r="M46" s="28">
        <v>0.56183206106870232</v>
      </c>
      <c r="N46" s="39" t="s">
        <v>170</v>
      </c>
      <c r="O46" s="33">
        <v>0</v>
      </c>
      <c r="P46" s="33">
        <v>0</v>
      </c>
      <c r="Q46" s="33">
        <v>0</v>
      </c>
      <c r="R46" s="33">
        <v>0</v>
      </c>
      <c r="S46" s="33">
        <v>0</v>
      </c>
    </row>
    <row r="47" spans="1:19" ht="30.75" customHeight="1" x14ac:dyDescent="0.2">
      <c r="A47" s="22" t="s">
        <v>81</v>
      </c>
      <c r="B47" s="22" t="s">
        <v>86</v>
      </c>
      <c r="C47" s="26" t="s">
        <v>126</v>
      </c>
      <c r="D47" s="27">
        <v>20.912751677852349</v>
      </c>
      <c r="E47" s="27">
        <v>17.51565995525727</v>
      </c>
      <c r="F47" s="27">
        <v>15.939597315436242</v>
      </c>
      <c r="G47" s="27">
        <v>6.5637583892617446</v>
      </c>
      <c r="H47" s="27">
        <v>36.852348993288594</v>
      </c>
      <c r="I47" s="27">
        <v>24.079418344519013</v>
      </c>
      <c r="J47" s="28">
        <v>0.76144559423016611</v>
      </c>
      <c r="K47" s="28">
        <v>0.47405247813411078</v>
      </c>
      <c r="L47" s="28">
        <v>1.0010101010101009</v>
      </c>
      <c r="M47" s="28">
        <v>0.25</v>
      </c>
      <c r="N47" s="39" t="s">
        <v>162</v>
      </c>
      <c r="O47" s="33">
        <v>0</v>
      </c>
      <c r="P47" s="33">
        <v>0</v>
      </c>
      <c r="Q47" s="33">
        <v>0</v>
      </c>
      <c r="R47" s="33">
        <v>0</v>
      </c>
      <c r="S47" s="33">
        <v>0</v>
      </c>
    </row>
    <row r="48" spans="1:19" ht="31.5" customHeight="1" x14ac:dyDescent="0.2">
      <c r="A48" s="22" t="s">
        <v>81</v>
      </c>
      <c r="B48" s="22" t="s">
        <v>91</v>
      </c>
      <c r="C48" s="26" t="s">
        <v>127</v>
      </c>
      <c r="D48" s="27">
        <v>3.6161745827984597</v>
      </c>
      <c r="E48" s="27">
        <v>3.3860718870346598</v>
      </c>
      <c r="F48" s="27">
        <v>2.7278562259306804</v>
      </c>
      <c r="G48" s="27">
        <v>2.4653401797175865</v>
      </c>
      <c r="H48" s="27">
        <v>6.6906290115532734</v>
      </c>
      <c r="I48" s="27">
        <v>6.2064612751390671</v>
      </c>
      <c r="J48" s="28">
        <v>0.90544608648056923</v>
      </c>
      <c r="K48" s="28">
        <v>0.90989761092150168</v>
      </c>
      <c r="L48" s="28">
        <v>0.99343434343434345</v>
      </c>
      <c r="M48" s="28">
        <v>0.89015151515151514</v>
      </c>
      <c r="N48" s="65" t="s">
        <v>198</v>
      </c>
      <c r="O48" s="33">
        <v>0</v>
      </c>
      <c r="P48" s="33">
        <v>0</v>
      </c>
      <c r="Q48" s="33">
        <v>1</v>
      </c>
      <c r="R48" s="33">
        <v>3</v>
      </c>
      <c r="S48" s="33">
        <v>0</v>
      </c>
    </row>
    <row r="49" spans="1:19" ht="31.5" customHeight="1" x14ac:dyDescent="0.2">
      <c r="A49" s="22" t="s">
        <v>81</v>
      </c>
      <c r="B49" s="22" t="s">
        <v>92</v>
      </c>
      <c r="C49" s="26" t="s">
        <v>128</v>
      </c>
      <c r="D49" s="27">
        <v>5.0148205928237131</v>
      </c>
      <c r="E49" s="27">
        <v>3.6362714508580343</v>
      </c>
      <c r="F49" s="27">
        <v>2.9789391575663027</v>
      </c>
      <c r="G49" s="27">
        <v>3.0351014040561624</v>
      </c>
      <c r="H49" s="27">
        <v>8.6957878315132611</v>
      </c>
      <c r="I49" s="27">
        <v>7.1815132605304219</v>
      </c>
      <c r="J49" s="28">
        <v>0.62571877807726861</v>
      </c>
      <c r="K49" s="28">
        <v>1.034744408945687</v>
      </c>
      <c r="L49" s="28">
        <v>0.9489124936772888</v>
      </c>
      <c r="M49" s="28">
        <v>0.98859315589353614</v>
      </c>
      <c r="N49" s="38" t="s">
        <v>171</v>
      </c>
      <c r="O49" s="33">
        <v>13</v>
      </c>
      <c r="P49" s="33">
        <v>0</v>
      </c>
      <c r="Q49" s="33">
        <v>0</v>
      </c>
      <c r="R49" s="33">
        <v>2</v>
      </c>
      <c r="S49" s="33">
        <v>0</v>
      </c>
    </row>
    <row r="50" spans="1:19" ht="54.75" customHeight="1" x14ac:dyDescent="0.2">
      <c r="A50" s="22" t="s">
        <v>81</v>
      </c>
      <c r="B50" s="22" t="s">
        <v>93</v>
      </c>
      <c r="C50" s="26" t="s">
        <v>129</v>
      </c>
      <c r="D50" s="27">
        <v>3.832919254658385</v>
      </c>
      <c r="E50" s="27">
        <v>2.7771221532091093</v>
      </c>
      <c r="F50" s="27">
        <v>3.3074534161490683</v>
      </c>
      <c r="G50" s="27">
        <v>3.1667701863354036</v>
      </c>
      <c r="H50" s="27">
        <v>7.1403726708074533</v>
      </c>
      <c r="I50" s="27">
        <v>6.0792960662525877</v>
      </c>
      <c r="J50" s="28">
        <v>0.66750178954903361</v>
      </c>
      <c r="K50" s="28">
        <v>0.89701046337817636</v>
      </c>
      <c r="L50" s="28">
        <v>0.8452861952861952</v>
      </c>
      <c r="M50" s="28">
        <v>1.0595959595959596</v>
      </c>
      <c r="N50" s="34" t="s">
        <v>172</v>
      </c>
      <c r="O50" s="33">
        <v>8</v>
      </c>
      <c r="P50" s="33">
        <v>0</v>
      </c>
      <c r="Q50" s="33">
        <v>0</v>
      </c>
      <c r="R50" s="33">
        <v>9</v>
      </c>
      <c r="S50" s="33">
        <v>0</v>
      </c>
    </row>
    <row r="51" spans="1:19" ht="24.75" customHeight="1" x14ac:dyDescent="0.2">
      <c r="A51" s="22" t="s">
        <v>81</v>
      </c>
      <c r="B51" s="22" t="s">
        <v>94</v>
      </c>
      <c r="C51" s="26" t="s">
        <v>130</v>
      </c>
      <c r="D51" s="27">
        <v>3.9485749690210659</v>
      </c>
      <c r="E51" s="27">
        <v>3.2868649318463445</v>
      </c>
      <c r="F51" s="27">
        <v>3.3376703841387858</v>
      </c>
      <c r="G51" s="27">
        <v>3.5173482032218093</v>
      </c>
      <c r="H51" s="27">
        <v>7.2862453531598517</v>
      </c>
      <c r="I51" s="27">
        <v>6.8042131350681538</v>
      </c>
      <c r="J51" s="28">
        <v>0.76644661962212612</v>
      </c>
      <c r="K51" s="28">
        <v>1.0353982300884956</v>
      </c>
      <c r="L51" s="28">
        <v>0.97878787878787876</v>
      </c>
      <c r="M51" s="28">
        <v>1.085127691537306</v>
      </c>
      <c r="N51" s="59" t="s">
        <v>176</v>
      </c>
      <c r="O51" s="33">
        <v>0</v>
      </c>
      <c r="P51" s="33">
        <v>0</v>
      </c>
      <c r="Q51" s="33">
        <v>0</v>
      </c>
      <c r="R51" s="33">
        <v>4</v>
      </c>
      <c r="S51" s="33">
        <v>0</v>
      </c>
    </row>
    <row r="52" spans="1:19" ht="32.25" customHeight="1" x14ac:dyDescent="0.2">
      <c r="A52" s="22" t="s">
        <v>81</v>
      </c>
      <c r="B52" s="22" t="s">
        <v>95</v>
      </c>
      <c r="C52" s="26" t="s">
        <v>131</v>
      </c>
      <c r="D52" s="27">
        <v>4.0667259786476873</v>
      </c>
      <c r="E52" s="27">
        <v>3.2508896797153026</v>
      </c>
      <c r="F52" s="27">
        <v>2.7927046263345194</v>
      </c>
      <c r="G52" s="27">
        <v>2.6076512455516014</v>
      </c>
      <c r="H52" s="27">
        <v>6.8594306049822062</v>
      </c>
      <c r="I52" s="27">
        <v>5.8585409252669036</v>
      </c>
      <c r="J52" s="28">
        <v>0.71793294370962779</v>
      </c>
      <c r="K52" s="28">
        <v>0.89899473432264243</v>
      </c>
      <c r="L52" s="28">
        <v>1</v>
      </c>
      <c r="M52" s="28">
        <v>1.0028571428571429</v>
      </c>
      <c r="N52" s="38" t="s">
        <v>173</v>
      </c>
      <c r="O52" s="33">
        <v>1</v>
      </c>
      <c r="P52" s="33">
        <v>0</v>
      </c>
      <c r="Q52" s="33">
        <v>0</v>
      </c>
      <c r="R52" s="33">
        <v>5</v>
      </c>
      <c r="S52" s="33">
        <v>0</v>
      </c>
    </row>
    <row r="53" spans="1:19" ht="27.75" customHeight="1" x14ac:dyDescent="0.2">
      <c r="A53" s="22" t="s">
        <v>81</v>
      </c>
      <c r="B53" s="22" t="s">
        <v>96</v>
      </c>
      <c r="C53" s="26" t="s">
        <v>132</v>
      </c>
      <c r="D53" s="27">
        <v>3.9442355889724312</v>
      </c>
      <c r="E53" s="27">
        <v>3.0125313283208022</v>
      </c>
      <c r="F53" s="27">
        <v>2.9235588972431077</v>
      </c>
      <c r="G53" s="27">
        <v>2.6246867167919801</v>
      </c>
      <c r="H53" s="27">
        <v>7.3903508771929829</v>
      </c>
      <c r="I53" s="27">
        <v>6.011278195488722</v>
      </c>
      <c r="J53" s="28">
        <v>0.66315179606025487</v>
      </c>
      <c r="K53" s="28">
        <v>0.86610878661087864</v>
      </c>
      <c r="L53" s="28">
        <v>0.98308080808080811</v>
      </c>
      <c r="M53" s="28">
        <v>0.97803030303030303</v>
      </c>
      <c r="N53" s="38" t="s">
        <v>173</v>
      </c>
      <c r="O53" s="33">
        <v>0</v>
      </c>
      <c r="P53" s="33">
        <v>0</v>
      </c>
      <c r="Q53" s="33">
        <v>0</v>
      </c>
      <c r="R53" s="33">
        <v>4</v>
      </c>
      <c r="S53" s="33">
        <v>0</v>
      </c>
    </row>
    <row r="54" spans="1:19" ht="33" customHeight="1" x14ac:dyDescent="0.2">
      <c r="A54" s="22" t="s">
        <v>81</v>
      </c>
      <c r="B54" s="22" t="s">
        <v>97</v>
      </c>
      <c r="C54" s="26" t="s">
        <v>133</v>
      </c>
      <c r="D54" s="27">
        <v>3.7370049980776625</v>
      </c>
      <c r="E54" s="27">
        <v>3.5857362552864278</v>
      </c>
      <c r="F54" s="27">
        <v>3.3166089965397925</v>
      </c>
      <c r="G54" s="27">
        <v>3.1068819684736644</v>
      </c>
      <c r="H54" s="27">
        <v>7.0536139946174554</v>
      </c>
      <c r="I54" s="27">
        <v>6.6926182237600926</v>
      </c>
      <c r="J54" s="28">
        <v>0.89605283616789688</v>
      </c>
      <c r="K54" s="28">
        <v>0.86767435693450012</v>
      </c>
      <c r="L54" s="28">
        <v>1.1039770812268284</v>
      </c>
      <c r="M54" s="28">
        <v>1.0683501683501684</v>
      </c>
      <c r="N54" s="38" t="s">
        <v>174</v>
      </c>
      <c r="O54" s="33">
        <v>0</v>
      </c>
      <c r="P54" s="33">
        <v>0</v>
      </c>
      <c r="Q54" s="33">
        <v>0</v>
      </c>
      <c r="R54" s="33">
        <v>0</v>
      </c>
      <c r="S54" s="33">
        <v>0</v>
      </c>
    </row>
    <row r="55" spans="1:19" ht="42" customHeight="1" x14ac:dyDescent="0.2">
      <c r="A55" s="22" t="s">
        <v>81</v>
      </c>
      <c r="B55" s="22" t="s">
        <v>90</v>
      </c>
      <c r="C55" s="26" t="s">
        <v>134</v>
      </c>
      <c r="D55" s="27">
        <v>4.066801619433198</v>
      </c>
      <c r="E55" s="27">
        <v>3.3802294197031038</v>
      </c>
      <c r="F55" s="27">
        <v>2.8329959514170042</v>
      </c>
      <c r="G55" s="27">
        <v>2.8129779577148004</v>
      </c>
      <c r="H55" s="27">
        <v>7.5475708502024288</v>
      </c>
      <c r="I55" s="27">
        <v>6.5811965811965818</v>
      </c>
      <c r="J55" s="28">
        <v>0.73498888065233503</v>
      </c>
      <c r="K55" s="28">
        <v>0.93028776561866722</v>
      </c>
      <c r="L55" s="28">
        <v>1.0277777777777777</v>
      </c>
      <c r="M55" s="28">
        <v>1.1295454545454546</v>
      </c>
      <c r="N55" s="59" t="s">
        <v>199</v>
      </c>
      <c r="O55" s="33">
        <v>6</v>
      </c>
      <c r="P55" s="33">
        <v>0</v>
      </c>
      <c r="Q55" s="33">
        <v>0</v>
      </c>
      <c r="R55" s="33">
        <v>4</v>
      </c>
      <c r="S55" s="33">
        <v>0</v>
      </c>
    </row>
    <row r="56" spans="1:19" ht="33" customHeight="1" x14ac:dyDescent="0.2">
      <c r="A56" s="22" t="s">
        <v>81</v>
      </c>
      <c r="B56" s="22" t="s">
        <v>89</v>
      </c>
      <c r="C56" s="26" t="s">
        <v>135</v>
      </c>
      <c r="D56" s="27">
        <v>8.381465517241379</v>
      </c>
      <c r="E56" s="27">
        <v>7.3297413793103452</v>
      </c>
      <c r="F56" s="27">
        <v>4.7693965517241379</v>
      </c>
      <c r="G56" s="27">
        <v>3.9655172413793105</v>
      </c>
      <c r="H56" s="27">
        <v>13.150862068965518</v>
      </c>
      <c r="I56" s="27">
        <v>11.295258620689655</v>
      </c>
      <c r="J56" s="28">
        <v>0.84780070066173607</v>
      </c>
      <c r="K56" s="28">
        <v>0.86220218931101089</v>
      </c>
      <c r="L56" s="28">
        <v>0.92651515151515151</v>
      </c>
      <c r="M56" s="28">
        <v>0.75909090909090904</v>
      </c>
      <c r="N56" s="60" t="s">
        <v>175</v>
      </c>
      <c r="O56" s="33">
        <v>0</v>
      </c>
      <c r="P56" s="33">
        <v>0</v>
      </c>
      <c r="Q56" s="33">
        <v>0</v>
      </c>
      <c r="R56" s="33">
        <v>1</v>
      </c>
      <c r="S56" s="33">
        <v>0</v>
      </c>
    </row>
    <row r="57" spans="1:19" x14ac:dyDescent="0.2">
      <c r="C57" s="40"/>
    </row>
    <row r="68" spans="14:19" x14ac:dyDescent="0.2">
      <c r="N68" s="42"/>
      <c r="O68" s="42"/>
      <c r="P68" s="42"/>
      <c r="Q68" s="42"/>
      <c r="R68" s="42"/>
      <c r="S68" s="42"/>
    </row>
  </sheetData>
  <mergeCells count="14">
    <mergeCell ref="L4:M4"/>
    <mergeCell ref="C6:S6"/>
    <mergeCell ref="C12:S12"/>
    <mergeCell ref="C37:S37"/>
    <mergeCell ref="C2:S2"/>
    <mergeCell ref="C3:C5"/>
    <mergeCell ref="D3:I3"/>
    <mergeCell ref="J3:M3"/>
    <mergeCell ref="N3:N4"/>
    <mergeCell ref="O3:S4"/>
    <mergeCell ref="D4:E4"/>
    <mergeCell ref="F4:G4"/>
    <mergeCell ref="H4:I4"/>
    <mergeCell ref="J4:K4"/>
  </mergeCells>
  <conditionalFormatting sqref="P1:S2 O7:O11 O13:O36 O38:O56 P6:S1048576">
    <cfRule type="cellIs" dxfId="4" priority="6" operator="greaterThan">
      <formula>0</formula>
    </cfRule>
  </conditionalFormatting>
  <conditionalFormatting sqref="J7:M11 J38:M56">
    <cfRule type="cellIs" dxfId="3" priority="4" stopIfTrue="1" operator="greaterThan">
      <formula>1.101</formula>
    </cfRule>
    <cfRule type="cellIs" dxfId="2" priority="5" stopIfTrue="1" operator="lessThan">
      <formula>0.8</formula>
    </cfRule>
  </conditionalFormatting>
  <conditionalFormatting sqref="J13:M36">
    <cfRule type="cellIs" dxfId="1" priority="2" stopIfTrue="1" operator="greaterThan">
      <formula>1.101</formula>
    </cfRule>
    <cfRule type="cellIs" dxfId="0" priority="3" stopIfTrue="1" operator="lessThan">
      <formula>0.8</formula>
    </cfRule>
  </conditionalFormatting>
  <dataValidations count="1">
    <dataValidation operator="greaterThan" allowBlank="1" showInputMessage="1" showErrorMessage="1" sqref="C47:C53 C56 C7:C45 N3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topLeftCell="A16" workbookViewId="0"/>
  </sheetViews>
  <sheetFormatPr defaultRowHeight="15" x14ac:dyDescent="0.25"/>
  <cols>
    <col min="1" max="1" width="2.140625" style="43" customWidth="1"/>
    <col min="2" max="2" width="14.85546875" customWidth="1"/>
    <col min="3" max="6" width="21.5703125" customWidth="1"/>
    <col min="7" max="7" width="13.42578125" customWidth="1"/>
    <col min="8" max="8" width="2.5703125" customWidth="1"/>
    <col min="9" max="11" width="14.140625" customWidth="1"/>
  </cols>
  <sheetData>
    <row r="1" spans="1:11" ht="18.75" x14ac:dyDescent="0.3">
      <c r="B1" s="44" t="s">
        <v>136</v>
      </c>
      <c r="D1" s="45"/>
      <c r="F1" s="45" t="s">
        <v>154</v>
      </c>
    </row>
    <row r="2" spans="1:11" ht="15.75" thickBot="1" x14ac:dyDescent="0.3">
      <c r="B2" s="46"/>
    </row>
    <row r="3" spans="1:11" ht="15.75" thickBot="1" x14ac:dyDescent="0.3">
      <c r="B3" s="121" t="s">
        <v>137</v>
      </c>
      <c r="C3" s="122" t="s">
        <v>138</v>
      </c>
      <c r="D3" s="122" t="s">
        <v>139</v>
      </c>
      <c r="E3" s="122" t="s">
        <v>140</v>
      </c>
      <c r="F3" s="122" t="s">
        <v>141</v>
      </c>
      <c r="G3" s="124" t="s">
        <v>142</v>
      </c>
      <c r="I3" s="117" t="s">
        <v>143</v>
      </c>
      <c r="J3" s="118"/>
      <c r="K3" s="119"/>
    </row>
    <row r="4" spans="1:11" ht="15.75" thickBot="1" x14ac:dyDescent="0.3">
      <c r="B4" s="121"/>
      <c r="C4" s="122"/>
      <c r="D4" s="122"/>
      <c r="E4" s="122"/>
      <c r="F4" s="122"/>
      <c r="G4" s="124"/>
      <c r="I4" s="120" t="s">
        <v>103</v>
      </c>
      <c r="J4" s="120" t="s">
        <v>104</v>
      </c>
      <c r="K4" s="120" t="s">
        <v>105</v>
      </c>
    </row>
    <row r="5" spans="1:11" ht="15.75" thickBot="1" x14ac:dyDescent="0.3">
      <c r="B5" s="121"/>
      <c r="C5" s="123"/>
      <c r="D5" s="123"/>
      <c r="E5" s="123"/>
      <c r="F5" s="123"/>
      <c r="G5" s="124"/>
      <c r="I5" s="120"/>
      <c r="J5" s="120"/>
      <c r="K5" s="120"/>
    </row>
    <row r="6" spans="1:11" ht="15.75" thickBot="1" x14ac:dyDescent="0.3">
      <c r="A6" s="43" t="s">
        <v>33</v>
      </c>
      <c r="B6" s="47" t="s">
        <v>144</v>
      </c>
      <c r="C6" s="48">
        <v>0.8137166400481447</v>
      </c>
      <c r="D6" s="48">
        <v>0.89874744799426143</v>
      </c>
      <c r="E6" s="48">
        <v>0.98063825647013025</v>
      </c>
      <c r="F6" s="48">
        <v>0.83778409090909089</v>
      </c>
      <c r="G6" s="48">
        <v>0.8868726127454265</v>
      </c>
      <c r="I6" s="49">
        <v>4.8312920268972146</v>
      </c>
      <c r="J6" s="49">
        <v>3.018131604226705</v>
      </c>
      <c r="K6" s="49">
        <v>7.945965417867435</v>
      </c>
    </row>
    <row r="7" spans="1:11" ht="15.75" thickBot="1" x14ac:dyDescent="0.3">
      <c r="A7" s="43" t="s">
        <v>45</v>
      </c>
      <c r="B7" s="47" t="s">
        <v>145</v>
      </c>
      <c r="C7" s="48">
        <v>0.83635516718848579</v>
      </c>
      <c r="D7" s="48">
        <v>0.90964594135281507</v>
      </c>
      <c r="E7" s="48">
        <v>0.96873119892515192</v>
      </c>
      <c r="F7" s="48">
        <v>1.0530556988138216</v>
      </c>
      <c r="G7" s="48">
        <v>0.91758851417235476</v>
      </c>
      <c r="I7" s="49">
        <v>4.6446947112730488</v>
      </c>
      <c r="J7" s="49">
        <v>2.8226013028596668</v>
      </c>
      <c r="K7" s="49">
        <v>7.6232416915093308</v>
      </c>
    </row>
    <row r="8" spans="1:11" ht="15.75" thickBot="1" x14ac:dyDescent="0.3">
      <c r="A8" s="43" t="s">
        <v>81</v>
      </c>
      <c r="B8" s="47" t="s">
        <v>146</v>
      </c>
      <c r="C8" s="48">
        <v>0.79477108802838015</v>
      </c>
      <c r="D8" s="48">
        <v>0.87919620990941849</v>
      </c>
      <c r="E8" s="48">
        <v>0.93063384728424969</v>
      </c>
      <c r="F8" s="48">
        <v>0.93005958385452381</v>
      </c>
      <c r="G8" s="48">
        <v>0.85323882189743294</v>
      </c>
      <c r="I8" s="49">
        <v>4.8626063606069438</v>
      </c>
      <c r="J8" s="49">
        <v>3.1134216571225211</v>
      </c>
      <c r="K8" s="49">
        <v>8.1938076288459687</v>
      </c>
    </row>
    <row r="9" spans="1:11" ht="15.75" thickBot="1" x14ac:dyDescent="0.3">
      <c r="B9" s="47" t="s">
        <v>147</v>
      </c>
      <c r="C9" s="48">
        <v>0.81777595609374265</v>
      </c>
      <c r="D9" s="48">
        <v>0.89624209981055691</v>
      </c>
      <c r="E9" s="48">
        <v>0.95505856391105093</v>
      </c>
      <c r="F9" s="48">
        <v>0.9845493585651065</v>
      </c>
      <c r="G9" s="48">
        <v>0.88902993259417074</v>
      </c>
      <c r="I9" s="49">
        <v>4.7405331149927221</v>
      </c>
      <c r="J9" s="49">
        <v>2.9464519650655023</v>
      </c>
      <c r="K9" s="49">
        <v>7.861613294517225</v>
      </c>
    </row>
    <row r="11" spans="1:11" ht="18.75" x14ac:dyDescent="0.3">
      <c r="B11" s="44" t="s">
        <v>148</v>
      </c>
      <c r="F11" s="45" t="s">
        <v>154</v>
      </c>
    </row>
    <row r="12" spans="1:11" ht="15.75" thickBot="1" x14ac:dyDescent="0.3">
      <c r="B12" s="50"/>
      <c r="C12" s="51"/>
      <c r="D12" s="51"/>
      <c r="E12" s="51"/>
      <c r="F12" s="51"/>
      <c r="G12" s="51"/>
      <c r="H12" s="52"/>
      <c r="I12" s="51"/>
      <c r="J12" s="51"/>
      <c r="K12" s="51"/>
    </row>
    <row r="13" spans="1:11" ht="15.75" customHeight="1" thickBot="1" x14ac:dyDescent="0.3">
      <c r="B13" s="121" t="s">
        <v>137</v>
      </c>
      <c r="C13" s="122" t="s">
        <v>138</v>
      </c>
      <c r="D13" s="122" t="s">
        <v>139</v>
      </c>
      <c r="E13" s="122" t="s">
        <v>140</v>
      </c>
      <c r="F13" s="122" t="s">
        <v>141</v>
      </c>
      <c r="G13" s="124" t="s">
        <v>142</v>
      </c>
      <c r="I13" s="117" t="s">
        <v>143</v>
      </c>
      <c r="J13" s="118"/>
      <c r="K13" s="119"/>
    </row>
    <row r="14" spans="1:11" ht="15.75" thickBot="1" x14ac:dyDescent="0.3">
      <c r="B14" s="121"/>
      <c r="C14" s="122"/>
      <c r="D14" s="122"/>
      <c r="E14" s="122"/>
      <c r="F14" s="122"/>
      <c r="G14" s="124"/>
      <c r="I14" s="120" t="s">
        <v>103</v>
      </c>
      <c r="J14" s="120" t="s">
        <v>104</v>
      </c>
      <c r="K14" s="120" t="s">
        <v>105</v>
      </c>
    </row>
    <row r="15" spans="1:11" ht="15.75" thickBot="1" x14ac:dyDescent="0.3">
      <c r="B15" s="121"/>
      <c r="C15" s="123"/>
      <c r="D15" s="123"/>
      <c r="E15" s="123"/>
      <c r="F15" s="123"/>
      <c r="G15" s="124"/>
      <c r="I15" s="120"/>
      <c r="J15" s="120"/>
      <c r="K15" s="120"/>
    </row>
    <row r="16" spans="1:11" ht="15.75" thickBot="1" x14ac:dyDescent="0.3">
      <c r="A16" s="43" t="s">
        <v>33</v>
      </c>
      <c r="B16" s="47" t="s">
        <v>144</v>
      </c>
      <c r="C16" s="48">
        <v>0.8137166400481447</v>
      </c>
      <c r="D16" s="48">
        <v>0.89874744799426143</v>
      </c>
      <c r="E16" s="48">
        <v>0.98063825647013025</v>
      </c>
      <c r="F16" s="48">
        <v>0.83778409090909089</v>
      </c>
      <c r="G16" s="48">
        <v>0.8868726127454265</v>
      </c>
      <c r="I16" s="49">
        <v>4.8312920268972146</v>
      </c>
      <c r="J16" s="49">
        <v>3.018131604226705</v>
      </c>
      <c r="K16" s="49">
        <v>7.945965417867435</v>
      </c>
    </row>
    <row r="17" spans="1:11" ht="15.75" thickBot="1" x14ac:dyDescent="0.3">
      <c r="A17" s="43" t="s">
        <v>45</v>
      </c>
      <c r="B17" s="47" t="s">
        <v>145</v>
      </c>
      <c r="C17" s="48">
        <v>0.83299575166453721</v>
      </c>
      <c r="D17" s="48">
        <v>0.90177706735296392</v>
      </c>
      <c r="E17" s="48">
        <v>0.97248844917171362</v>
      </c>
      <c r="F17" s="48">
        <v>1.0674297843308191</v>
      </c>
      <c r="G17" s="48">
        <v>0.91866258019006386</v>
      </c>
      <c r="I17" s="49">
        <v>4.4867042163647977</v>
      </c>
      <c r="J17" s="49">
        <v>2.6878343886516474</v>
      </c>
      <c r="K17" s="49">
        <v>7.3129202866539051</v>
      </c>
    </row>
    <row r="18" spans="1:11" ht="15.75" thickBot="1" x14ac:dyDescent="0.3">
      <c r="A18" s="43" t="s">
        <v>81</v>
      </c>
      <c r="B18" s="47" t="s">
        <v>146</v>
      </c>
      <c r="C18" s="48">
        <v>0.78001330399631585</v>
      </c>
      <c r="D18" s="48">
        <v>0.91037389801424962</v>
      </c>
      <c r="E18" s="48">
        <v>0.93061492929957246</v>
      </c>
      <c r="F18" s="48">
        <v>0.9777343325730421</v>
      </c>
      <c r="G18" s="48">
        <v>0.85953214342030881</v>
      </c>
      <c r="I18" s="49">
        <v>4.1619648436158885</v>
      </c>
      <c r="J18" s="49">
        <v>2.9669464757784874</v>
      </c>
      <c r="K18" s="49">
        <v>7.3453376592165354</v>
      </c>
    </row>
    <row r="19" spans="1:11" ht="15.75" thickBot="1" x14ac:dyDescent="0.3">
      <c r="B19" s="47" t="s">
        <v>147</v>
      </c>
      <c r="C19" s="48">
        <v>0.81072906495025887</v>
      </c>
      <c r="D19" s="48">
        <v>0.89624209981055691</v>
      </c>
      <c r="E19" s="48">
        <v>0.95816933513132407</v>
      </c>
      <c r="F19" s="48">
        <v>1.0083574806507858</v>
      </c>
      <c r="G19" s="48">
        <v>0.88902993259417074</v>
      </c>
      <c r="I19" s="49">
        <v>4.3907178234080853</v>
      </c>
      <c r="J19" s="49">
        <v>2.8217396445040004</v>
      </c>
      <c r="K19" s="49">
        <v>7.3772698012322815</v>
      </c>
    </row>
    <row r="21" spans="1:11" ht="18.75" x14ac:dyDescent="0.3">
      <c r="B21" s="44" t="s">
        <v>149</v>
      </c>
      <c r="F21" s="45" t="s">
        <v>154</v>
      </c>
    </row>
    <row r="22" spans="1:11" ht="15.75" thickBot="1" x14ac:dyDescent="0.3">
      <c r="B22" s="50"/>
      <c r="C22" s="51"/>
      <c r="D22" s="51"/>
      <c r="E22" s="51"/>
      <c r="F22" s="51"/>
      <c r="G22" s="51"/>
      <c r="H22" s="52"/>
      <c r="I22" s="51"/>
      <c r="J22" s="51"/>
      <c r="K22" s="51"/>
    </row>
    <row r="23" spans="1:11" ht="15.75" customHeight="1" thickBot="1" x14ac:dyDescent="0.3">
      <c r="B23" s="121" t="s">
        <v>137</v>
      </c>
      <c r="C23" s="122" t="s">
        <v>138</v>
      </c>
      <c r="D23" s="122" t="s">
        <v>139</v>
      </c>
      <c r="E23" s="122" t="s">
        <v>140</v>
      </c>
      <c r="F23" s="122" t="s">
        <v>141</v>
      </c>
      <c r="G23" s="124" t="s">
        <v>142</v>
      </c>
      <c r="I23" s="117" t="s">
        <v>143</v>
      </c>
      <c r="J23" s="118"/>
      <c r="K23" s="119"/>
    </row>
    <row r="24" spans="1:11" ht="15.75" thickBot="1" x14ac:dyDescent="0.3">
      <c r="B24" s="121"/>
      <c r="C24" s="122"/>
      <c r="D24" s="122"/>
      <c r="E24" s="122"/>
      <c r="F24" s="122"/>
      <c r="G24" s="124"/>
      <c r="I24" s="120" t="s">
        <v>103</v>
      </c>
      <c r="J24" s="120" t="s">
        <v>104</v>
      </c>
      <c r="K24" s="120" t="s">
        <v>105</v>
      </c>
    </row>
    <row r="25" spans="1:11" ht="15.75" thickBot="1" x14ac:dyDescent="0.3">
      <c r="B25" s="121"/>
      <c r="C25" s="123"/>
      <c r="D25" s="123"/>
      <c r="E25" s="123"/>
      <c r="F25" s="123"/>
      <c r="G25" s="124"/>
      <c r="I25" s="120"/>
      <c r="J25" s="120"/>
      <c r="K25" s="120"/>
    </row>
    <row r="26" spans="1:11" ht="15.75" thickBot="1" x14ac:dyDescent="0.3">
      <c r="A26" s="43" t="s">
        <v>33</v>
      </c>
      <c r="B26" s="47" t="s">
        <v>144</v>
      </c>
      <c r="C26" s="48" t="s">
        <v>152</v>
      </c>
      <c r="D26" s="48" t="s">
        <v>152</v>
      </c>
      <c r="E26" s="48" t="s">
        <v>152</v>
      </c>
      <c r="F26" s="48" t="s">
        <v>152</v>
      </c>
      <c r="G26" s="48" t="s">
        <v>152</v>
      </c>
      <c r="I26" s="49" t="s">
        <v>152</v>
      </c>
      <c r="J26" s="49" t="s">
        <v>152</v>
      </c>
      <c r="K26" s="49" t="s">
        <v>152</v>
      </c>
    </row>
    <row r="27" spans="1:11" ht="15.75" thickBot="1" x14ac:dyDescent="0.3">
      <c r="A27" s="43" t="s">
        <v>45</v>
      </c>
      <c r="B27" s="47" t="s">
        <v>145</v>
      </c>
      <c r="C27" s="48">
        <v>0.83282625230902962</v>
      </c>
      <c r="D27" s="48">
        <v>0.98182492581602376</v>
      </c>
      <c r="E27" s="48">
        <v>0.92407407407407405</v>
      </c>
      <c r="F27" s="48">
        <v>0.89191919191919189</v>
      </c>
      <c r="G27" s="48">
        <v>0.89242689091510374</v>
      </c>
      <c r="I27" s="49">
        <v>8.2935056746532148</v>
      </c>
      <c r="J27" s="49">
        <v>3.6169609079445144</v>
      </c>
      <c r="K27" s="49">
        <v>11.91046658259773</v>
      </c>
    </row>
    <row r="28" spans="1:11" ht="15.75" thickBot="1" x14ac:dyDescent="0.3">
      <c r="A28" s="43" t="s">
        <v>81</v>
      </c>
      <c r="B28" s="47" t="s">
        <v>146</v>
      </c>
      <c r="C28" s="48">
        <v>0.81573831048896661</v>
      </c>
      <c r="D28" s="48">
        <v>0.58584659225837088</v>
      </c>
      <c r="E28" s="48">
        <v>0.89633838383838382</v>
      </c>
      <c r="F28" s="48">
        <v>0.44444444444444442</v>
      </c>
      <c r="G28" s="48">
        <v>0.73682642213122629</v>
      </c>
      <c r="I28" s="49">
        <v>18.142526455026452</v>
      </c>
      <c r="J28" s="49">
        <v>6.6408730158730158</v>
      </c>
      <c r="K28" s="49">
        <v>25.348875661375658</v>
      </c>
    </row>
    <row r="29" spans="1:11" ht="15.75" thickBot="1" x14ac:dyDescent="0.3">
      <c r="B29" s="47" t="s">
        <v>147</v>
      </c>
      <c r="C29" s="48">
        <v>0.82552975115704696</v>
      </c>
      <c r="D29" s="48">
        <v>0.77983040581465779</v>
      </c>
      <c r="E29" s="48">
        <v>0.912979797979798</v>
      </c>
      <c r="F29" s="48">
        <v>0.66818181818181821</v>
      </c>
      <c r="G29" s="48">
        <v>0.82236101733063238</v>
      </c>
      <c r="I29" s="49">
        <v>10.668580542264753</v>
      </c>
      <c r="J29" s="49">
        <v>4.3461722488038275</v>
      </c>
      <c r="K29" s="49">
        <v>15.151116427432216</v>
      </c>
    </row>
    <row r="31" spans="1:11" ht="18.75" x14ac:dyDescent="0.3">
      <c r="B31" s="44" t="s">
        <v>150</v>
      </c>
      <c r="F31" s="45" t="s">
        <v>154</v>
      </c>
    </row>
    <row r="32" spans="1:11" ht="15.75" thickBot="1" x14ac:dyDescent="0.3">
      <c r="B32" s="50"/>
      <c r="C32" s="51"/>
      <c r="D32" s="51"/>
      <c r="E32" s="51"/>
      <c r="F32" s="51"/>
      <c r="G32" s="51"/>
      <c r="H32" s="52"/>
      <c r="I32" s="51"/>
      <c r="J32" s="51"/>
      <c r="K32" s="51"/>
    </row>
    <row r="33" spans="1:11" ht="15.75" customHeight="1" thickBot="1" x14ac:dyDescent="0.3">
      <c r="B33" s="121" t="s">
        <v>137</v>
      </c>
      <c r="C33" s="122" t="s">
        <v>138</v>
      </c>
      <c r="D33" s="122" t="s">
        <v>139</v>
      </c>
      <c r="E33" s="122" t="s">
        <v>140</v>
      </c>
      <c r="F33" s="122" t="s">
        <v>141</v>
      </c>
      <c r="G33" s="124" t="s">
        <v>142</v>
      </c>
      <c r="I33" s="117" t="s">
        <v>143</v>
      </c>
      <c r="J33" s="118"/>
      <c r="K33" s="119"/>
    </row>
    <row r="34" spans="1:11" ht="15.75" thickBot="1" x14ac:dyDescent="0.3">
      <c r="B34" s="121"/>
      <c r="C34" s="122"/>
      <c r="D34" s="122"/>
      <c r="E34" s="122"/>
      <c r="F34" s="122"/>
      <c r="G34" s="124"/>
      <c r="I34" s="120" t="s">
        <v>103</v>
      </c>
      <c r="J34" s="120" t="s">
        <v>104</v>
      </c>
      <c r="K34" s="120" t="s">
        <v>105</v>
      </c>
    </row>
    <row r="35" spans="1:11" ht="15.75" thickBot="1" x14ac:dyDescent="0.3">
      <c r="B35" s="121"/>
      <c r="C35" s="123"/>
      <c r="D35" s="123"/>
      <c r="E35" s="123"/>
      <c r="F35" s="123"/>
      <c r="G35" s="124"/>
      <c r="I35" s="120"/>
      <c r="J35" s="120"/>
      <c r="K35" s="120"/>
    </row>
    <row r="36" spans="1:11" ht="15.75" thickBot="1" x14ac:dyDescent="0.3">
      <c r="A36" s="43" t="s">
        <v>33</v>
      </c>
      <c r="B36" s="47" t="s">
        <v>144</v>
      </c>
      <c r="C36" s="48" t="s">
        <v>152</v>
      </c>
      <c r="D36" s="48" t="s">
        <v>152</v>
      </c>
      <c r="E36" s="48" t="s">
        <v>152</v>
      </c>
      <c r="F36" s="48" t="s">
        <v>152</v>
      </c>
      <c r="G36" s="48" t="s">
        <v>152</v>
      </c>
      <c r="I36" s="49" t="s">
        <v>152</v>
      </c>
      <c r="J36" s="49" t="s">
        <v>152</v>
      </c>
      <c r="K36" s="49" t="s">
        <v>152</v>
      </c>
    </row>
    <row r="37" spans="1:11" ht="15.75" thickBot="1" x14ac:dyDescent="0.3">
      <c r="A37" s="43" t="s">
        <v>45</v>
      </c>
      <c r="B37" s="47" t="s">
        <v>145</v>
      </c>
      <c r="C37" s="48">
        <v>0.92658300879849997</v>
      </c>
      <c r="D37" s="48">
        <v>0.93461345381526106</v>
      </c>
      <c r="E37" s="48">
        <v>1.0005050505050506</v>
      </c>
      <c r="F37" s="48">
        <v>1.0304396843291996</v>
      </c>
      <c r="G37" s="48">
        <v>0.9399813606710159</v>
      </c>
      <c r="I37" s="49">
        <v>3.6062500000000002</v>
      </c>
      <c r="J37" s="49">
        <v>4.4899305555555555</v>
      </c>
      <c r="K37" s="49">
        <v>8.7552083333333339</v>
      </c>
    </row>
    <row r="38" spans="1:11" ht="15.75" thickBot="1" x14ac:dyDescent="0.3">
      <c r="A38" s="43" t="s">
        <v>81</v>
      </c>
      <c r="B38" s="47" t="s">
        <v>146</v>
      </c>
      <c r="C38" s="48">
        <v>0.91629816803537589</v>
      </c>
      <c r="D38" s="48">
        <v>0.8712998712998713</v>
      </c>
      <c r="E38" s="48">
        <v>0.96017316017316012</v>
      </c>
      <c r="F38" s="48">
        <v>0.88257575757575757</v>
      </c>
      <c r="G38" s="48">
        <v>0.91994795589947276</v>
      </c>
      <c r="I38" s="49">
        <v>14.967836257309942</v>
      </c>
      <c r="J38" s="49">
        <v>4.6725146198830405</v>
      </c>
      <c r="K38" s="49">
        <v>19.640350877192983</v>
      </c>
    </row>
    <row r="39" spans="1:11" ht="15.75" thickBot="1" x14ac:dyDescent="0.3">
      <c r="B39" s="47" t="s">
        <v>147</v>
      </c>
      <c r="C39" s="48">
        <v>0.91993672500892998</v>
      </c>
      <c r="D39" s="48">
        <v>0.91124307205067301</v>
      </c>
      <c r="E39" s="48">
        <v>0.97227272727272729</v>
      </c>
      <c r="F39" s="48">
        <v>0.98141170560160762</v>
      </c>
      <c r="G39" s="48">
        <v>0.92953900519355359</v>
      </c>
      <c r="I39" s="49">
        <v>7.2650659133709983</v>
      </c>
      <c r="J39" s="49">
        <v>4.5487288135593218</v>
      </c>
      <c r="K39" s="49">
        <v>12.260593220338983</v>
      </c>
    </row>
  </sheetData>
  <mergeCells count="40">
    <mergeCell ref="B33:B35"/>
    <mergeCell ref="C33:C35"/>
    <mergeCell ref="D33:D35"/>
    <mergeCell ref="E33:E35"/>
    <mergeCell ref="F33:F35"/>
    <mergeCell ref="G33:G35"/>
    <mergeCell ref="I13:K13"/>
    <mergeCell ref="I14:I15"/>
    <mergeCell ref="J14:J15"/>
    <mergeCell ref="K14:K15"/>
    <mergeCell ref="G23:G25"/>
    <mergeCell ref="I33:K33"/>
    <mergeCell ref="I34:I35"/>
    <mergeCell ref="J34:J35"/>
    <mergeCell ref="K34:K35"/>
    <mergeCell ref="I23:K23"/>
    <mergeCell ref="I24:I25"/>
    <mergeCell ref="J24:J25"/>
    <mergeCell ref="K24:K25"/>
    <mergeCell ref="B23:B25"/>
    <mergeCell ref="C23:C25"/>
    <mergeCell ref="D23:D25"/>
    <mergeCell ref="E23:E25"/>
    <mergeCell ref="F23:F25"/>
    <mergeCell ref="I3:K3"/>
    <mergeCell ref="I4:I5"/>
    <mergeCell ref="J4:J5"/>
    <mergeCell ref="K4:K5"/>
    <mergeCell ref="B13:B15"/>
    <mergeCell ref="C13:C15"/>
    <mergeCell ref="D13:D15"/>
    <mergeCell ref="E13:E15"/>
    <mergeCell ref="F13:F15"/>
    <mergeCell ref="G13:G15"/>
    <mergeCell ref="B3:B5"/>
    <mergeCell ref="C3:C5"/>
    <mergeCell ref="D3:D5"/>
    <mergeCell ref="E3:E5"/>
    <mergeCell ref="F3:F5"/>
    <mergeCell ref="G3: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workbookViewId="0">
      <selection sqref="A1:H42"/>
    </sheetView>
  </sheetViews>
  <sheetFormatPr defaultRowHeight="15" x14ac:dyDescent="0.25"/>
  <cols>
    <col min="1" max="1" width="2.140625" style="43" customWidth="1"/>
    <col min="2" max="2" width="14.85546875" customWidth="1"/>
    <col min="3" max="8" width="16.5703125" customWidth="1"/>
    <col min="9" max="11" width="14.140625" customWidth="1"/>
  </cols>
  <sheetData>
    <row r="1" spans="1:11" ht="18.75" x14ac:dyDescent="0.3">
      <c r="B1" s="44" t="s">
        <v>136</v>
      </c>
      <c r="D1" s="45"/>
      <c r="F1" s="45" t="s">
        <v>154</v>
      </c>
    </row>
    <row r="2" spans="1:11" ht="15.75" thickBot="1" x14ac:dyDescent="0.3">
      <c r="B2" s="46"/>
    </row>
    <row r="3" spans="1:11" ht="15.75" customHeight="1" thickBot="1" x14ac:dyDescent="0.3">
      <c r="B3" s="125" t="s">
        <v>137</v>
      </c>
      <c r="C3" s="127" t="s">
        <v>99</v>
      </c>
      <c r="D3" s="128"/>
      <c r="E3" s="128"/>
      <c r="F3" s="128"/>
      <c r="G3" s="128"/>
      <c r="H3" s="129"/>
    </row>
    <row r="4" spans="1:11" ht="15.75" thickBot="1" x14ac:dyDescent="0.3">
      <c r="B4" s="126"/>
      <c r="C4" s="130" t="s">
        <v>103</v>
      </c>
      <c r="D4" s="131"/>
      <c r="E4" s="130" t="s">
        <v>104</v>
      </c>
      <c r="F4" s="131"/>
      <c r="G4" s="130" t="s">
        <v>151</v>
      </c>
      <c r="H4" s="131"/>
    </row>
    <row r="5" spans="1:11" ht="15.75" thickBot="1" x14ac:dyDescent="0.3">
      <c r="B5" s="126"/>
      <c r="C5" s="53" t="s">
        <v>108</v>
      </c>
      <c r="D5" s="53" t="s">
        <v>109</v>
      </c>
      <c r="E5" s="53" t="s">
        <v>110</v>
      </c>
      <c r="F5" s="53" t="s">
        <v>109</v>
      </c>
      <c r="G5" s="53" t="s">
        <v>110</v>
      </c>
      <c r="H5" s="53" t="s">
        <v>109</v>
      </c>
    </row>
    <row r="6" spans="1:11" ht="15.75" thickBot="1" x14ac:dyDescent="0.3">
      <c r="A6" s="43" t="s">
        <v>33</v>
      </c>
      <c r="B6" s="47" t="s">
        <v>144</v>
      </c>
      <c r="C6" s="54">
        <v>5.5153698366954851</v>
      </c>
      <c r="D6" s="61">
        <v>4.8312920268972146</v>
      </c>
      <c r="E6" s="54">
        <v>3.4441642651296829</v>
      </c>
      <c r="F6" s="61">
        <v>3.018131604226705</v>
      </c>
      <c r="G6" s="54">
        <v>8.9595341018251684</v>
      </c>
      <c r="H6" s="61">
        <v>7.945965417867435</v>
      </c>
    </row>
    <row r="7" spans="1:11" ht="15.75" thickBot="1" x14ac:dyDescent="0.3">
      <c r="A7" s="43" t="s">
        <v>45</v>
      </c>
      <c r="B7" s="47" t="s">
        <v>145</v>
      </c>
      <c r="C7" s="54">
        <v>5.2296212874020096</v>
      </c>
      <c r="D7" s="61">
        <v>4.6446947112730488</v>
      </c>
      <c r="E7" s="54">
        <v>2.9409572706194105</v>
      </c>
      <c r="F7" s="62">
        <v>2.8226013028596668</v>
      </c>
      <c r="G7" s="54">
        <v>8.3079087998233412</v>
      </c>
      <c r="H7" s="61">
        <v>7.6232416915093308</v>
      </c>
    </row>
    <row r="8" spans="1:11" ht="15.75" thickBot="1" x14ac:dyDescent="0.3">
      <c r="A8" s="43" t="s">
        <v>81</v>
      </c>
      <c r="B8" s="47" t="s">
        <v>146</v>
      </c>
      <c r="C8" s="54">
        <v>5.7569478145523956</v>
      </c>
      <c r="D8" s="61">
        <v>4.8626063606069438</v>
      </c>
      <c r="E8" s="54">
        <v>3.4716344753955157</v>
      </c>
      <c r="F8" s="61">
        <v>3.1134216571225211</v>
      </c>
      <c r="G8" s="54">
        <v>9.6031819211232978</v>
      </c>
      <c r="H8" s="61">
        <v>8.1938076288459687</v>
      </c>
    </row>
    <row r="9" spans="1:11" ht="15.75" thickBot="1" x14ac:dyDescent="0.3">
      <c r="B9" s="47" t="s">
        <v>147</v>
      </c>
      <c r="C9" s="54">
        <v>5.4489798641436202</v>
      </c>
      <c r="D9" s="61">
        <v>4.7405331149927221</v>
      </c>
      <c r="E9" s="54">
        <v>3.1780476710334788</v>
      </c>
      <c r="F9" s="61">
        <v>2.9464519650655023</v>
      </c>
      <c r="G9" s="54">
        <v>8.8429118146530818</v>
      </c>
      <c r="H9" s="61">
        <v>7.861613294517225</v>
      </c>
    </row>
    <row r="11" spans="1:11" ht="18.75" x14ac:dyDescent="0.3">
      <c r="B11" s="44" t="s">
        <v>148</v>
      </c>
      <c r="F11" s="45" t="s">
        <v>154</v>
      </c>
    </row>
    <row r="12" spans="1:11" ht="15.75" thickBot="1" x14ac:dyDescent="0.3">
      <c r="B12" s="50"/>
      <c r="C12" s="51"/>
      <c r="D12" s="51"/>
      <c r="E12" s="51"/>
      <c r="F12" s="51"/>
      <c r="G12" s="51"/>
      <c r="H12" s="52"/>
      <c r="I12" s="51"/>
      <c r="J12" s="51"/>
      <c r="K12" s="51"/>
    </row>
    <row r="13" spans="1:11" ht="15.75" customHeight="1" thickBot="1" x14ac:dyDescent="0.3">
      <c r="B13" s="125" t="s">
        <v>137</v>
      </c>
      <c r="C13" s="127" t="s">
        <v>99</v>
      </c>
      <c r="D13" s="128"/>
      <c r="E13" s="128"/>
      <c r="F13" s="128"/>
      <c r="G13" s="128"/>
      <c r="H13" s="129"/>
    </row>
    <row r="14" spans="1:11" ht="15.75" thickBot="1" x14ac:dyDescent="0.3">
      <c r="B14" s="126"/>
      <c r="C14" s="130" t="s">
        <v>103</v>
      </c>
      <c r="D14" s="131"/>
      <c r="E14" s="130" t="s">
        <v>104</v>
      </c>
      <c r="F14" s="131"/>
      <c r="G14" s="130" t="s">
        <v>151</v>
      </c>
      <c r="H14" s="131"/>
    </row>
    <row r="15" spans="1:11" ht="15.75" thickBot="1" x14ac:dyDescent="0.3">
      <c r="B15" s="126"/>
      <c r="C15" s="53" t="s">
        <v>108</v>
      </c>
      <c r="D15" s="53" t="s">
        <v>109</v>
      </c>
      <c r="E15" s="53" t="s">
        <v>110</v>
      </c>
      <c r="F15" s="53" t="s">
        <v>109</v>
      </c>
      <c r="G15" s="53" t="s">
        <v>110</v>
      </c>
      <c r="H15" s="53" t="s">
        <v>109</v>
      </c>
    </row>
    <row r="16" spans="1:11" ht="15.75" thickBot="1" x14ac:dyDescent="0.3">
      <c r="A16" s="43" t="s">
        <v>33</v>
      </c>
      <c r="B16" s="47" t="s">
        <v>144</v>
      </c>
      <c r="C16" s="54">
        <v>5.5153698366954851</v>
      </c>
      <c r="D16" s="61">
        <v>4.8312920268972146</v>
      </c>
      <c r="E16" s="54">
        <v>3.4441642651296829</v>
      </c>
      <c r="F16" s="61">
        <v>3.018131604226705</v>
      </c>
      <c r="G16" s="54">
        <v>8.9595341018251684</v>
      </c>
      <c r="H16" s="61">
        <v>7.945965417867435</v>
      </c>
    </row>
    <row r="17" spans="1:11" ht="15.75" thickBot="1" x14ac:dyDescent="0.3">
      <c r="A17" s="43" t="s">
        <v>45</v>
      </c>
      <c r="B17" s="47" t="s">
        <v>145</v>
      </c>
      <c r="C17" s="54">
        <v>5.0542175919108621</v>
      </c>
      <c r="D17" s="61">
        <v>4.4867042163647977</v>
      </c>
      <c r="E17" s="54">
        <v>2.8021830363716682</v>
      </c>
      <c r="F17" s="61">
        <v>2.6878343886516474</v>
      </c>
      <c r="G17" s="54">
        <v>7.9603985667304764</v>
      </c>
      <c r="H17" s="61">
        <v>7.3129202866539051</v>
      </c>
    </row>
    <row r="18" spans="1:11" ht="15.75" thickBot="1" x14ac:dyDescent="0.3">
      <c r="A18" s="43" t="s">
        <v>81</v>
      </c>
      <c r="B18" s="47" t="s">
        <v>146</v>
      </c>
      <c r="C18" s="54">
        <v>4.9880351563841101</v>
      </c>
      <c r="D18" s="61">
        <v>4.1619648436158885</v>
      </c>
      <c r="E18" s="54">
        <v>3.177180966113915</v>
      </c>
      <c r="F18" s="61">
        <v>2.9669464757784874</v>
      </c>
      <c r="G18" s="54">
        <v>8.5457393483709261</v>
      </c>
      <c r="H18" s="61">
        <v>7.3453376592165354</v>
      </c>
    </row>
    <row r="19" spans="1:11" ht="15.75" thickBot="1" x14ac:dyDescent="0.3">
      <c r="B19" s="47" t="s">
        <v>147</v>
      </c>
      <c r="C19" s="54">
        <v>5.0667330101551515</v>
      </c>
      <c r="D19" s="61">
        <v>4.3907178234080853</v>
      </c>
      <c r="E19" s="54">
        <v>2.9983545501123241</v>
      </c>
      <c r="F19" s="61">
        <v>2.8217396445040004</v>
      </c>
      <c r="G19" s="54">
        <v>8.2663645082042603</v>
      </c>
      <c r="H19" s="61">
        <v>7.3772698012322815</v>
      </c>
    </row>
    <row r="21" spans="1:11" ht="18.75" x14ac:dyDescent="0.3">
      <c r="B21" s="44" t="s">
        <v>149</v>
      </c>
      <c r="F21" s="45" t="s">
        <v>154</v>
      </c>
    </row>
    <row r="22" spans="1:11" ht="15.75" thickBot="1" x14ac:dyDescent="0.3">
      <c r="B22" s="50"/>
      <c r="C22" s="51"/>
      <c r="D22" s="51"/>
      <c r="E22" s="51"/>
      <c r="F22" s="51"/>
      <c r="G22" s="51"/>
      <c r="H22" s="52"/>
      <c r="I22" s="51"/>
      <c r="J22" s="51"/>
      <c r="K22" s="51"/>
    </row>
    <row r="23" spans="1:11" ht="15.75" customHeight="1" thickBot="1" x14ac:dyDescent="0.3">
      <c r="B23" s="125" t="s">
        <v>137</v>
      </c>
      <c r="C23" s="127" t="s">
        <v>99</v>
      </c>
      <c r="D23" s="128"/>
      <c r="E23" s="128"/>
      <c r="F23" s="128"/>
      <c r="G23" s="128"/>
      <c r="H23" s="129"/>
    </row>
    <row r="24" spans="1:11" ht="15.75" thickBot="1" x14ac:dyDescent="0.3">
      <c r="B24" s="126"/>
      <c r="C24" s="130" t="s">
        <v>103</v>
      </c>
      <c r="D24" s="131"/>
      <c r="E24" s="130" t="s">
        <v>104</v>
      </c>
      <c r="F24" s="131"/>
      <c r="G24" s="130" t="s">
        <v>151</v>
      </c>
      <c r="H24" s="131"/>
    </row>
    <row r="25" spans="1:11" ht="15.75" thickBot="1" x14ac:dyDescent="0.3">
      <c r="B25" s="126"/>
      <c r="C25" s="53" t="s">
        <v>108</v>
      </c>
      <c r="D25" s="53" t="s">
        <v>109</v>
      </c>
      <c r="E25" s="53" t="s">
        <v>110</v>
      </c>
      <c r="F25" s="53" t="s">
        <v>109</v>
      </c>
      <c r="G25" s="53" t="s">
        <v>110</v>
      </c>
      <c r="H25" s="53" t="s">
        <v>109</v>
      </c>
    </row>
    <row r="26" spans="1:11" ht="15.75" thickBot="1" x14ac:dyDescent="0.3">
      <c r="A26" s="43" t="s">
        <v>33</v>
      </c>
      <c r="B26" s="47" t="s">
        <v>144</v>
      </c>
      <c r="C26" s="54" t="s">
        <v>152</v>
      </c>
      <c r="D26" s="61" t="s">
        <v>152</v>
      </c>
      <c r="E26" s="54" t="s">
        <v>152</v>
      </c>
      <c r="F26" s="61" t="s">
        <v>152</v>
      </c>
      <c r="G26" s="54" t="s">
        <v>152</v>
      </c>
      <c r="H26" s="61" t="s">
        <v>152</v>
      </c>
    </row>
    <row r="27" spans="1:11" ht="15.75" thickBot="1" x14ac:dyDescent="0.3">
      <c r="A27" s="43" t="s">
        <v>45</v>
      </c>
      <c r="B27" s="47" t="s">
        <v>145</v>
      </c>
      <c r="C27" s="54">
        <v>9.5479192938209323</v>
      </c>
      <c r="D27" s="61">
        <v>8.2935056746532148</v>
      </c>
      <c r="E27" s="54">
        <v>3.7982345523329131</v>
      </c>
      <c r="F27" s="61">
        <v>3.6169609079445144</v>
      </c>
      <c r="G27" s="54">
        <v>13.346153846153847</v>
      </c>
      <c r="H27" s="61">
        <v>11.91046658259773</v>
      </c>
    </row>
    <row r="28" spans="1:11" ht="15.75" thickBot="1" x14ac:dyDescent="0.3">
      <c r="A28" s="43" t="s">
        <v>81</v>
      </c>
      <c r="B28" s="47" t="s">
        <v>146</v>
      </c>
      <c r="C28" s="54">
        <v>21.464285714285715</v>
      </c>
      <c r="D28" s="61">
        <v>18.142526455026452</v>
      </c>
      <c r="E28" s="54">
        <v>12.283730158730158</v>
      </c>
      <c r="F28" s="61">
        <v>6.6408730158730158</v>
      </c>
      <c r="G28" s="54">
        <v>34.402777777777779</v>
      </c>
      <c r="H28" s="61">
        <v>25.348875661375658</v>
      </c>
    </row>
    <row r="29" spans="1:11" ht="15.75" thickBot="1" x14ac:dyDescent="0.3">
      <c r="B29" s="47" t="s">
        <v>147</v>
      </c>
      <c r="C29" s="54">
        <v>12.421531100478468</v>
      </c>
      <c r="D29" s="61">
        <v>10.668580542264753</v>
      </c>
      <c r="E29" s="54">
        <v>5.8444976076555024</v>
      </c>
      <c r="F29" s="61">
        <v>4.3461722488038275</v>
      </c>
      <c r="G29" s="54">
        <v>18.423923444976076</v>
      </c>
      <c r="H29" s="61">
        <v>15.151116427432216</v>
      </c>
    </row>
    <row r="31" spans="1:11" ht="18.75" x14ac:dyDescent="0.3">
      <c r="B31" s="44" t="s">
        <v>150</v>
      </c>
      <c r="F31" s="45" t="s">
        <v>154</v>
      </c>
    </row>
    <row r="32" spans="1:11" ht="15.75" thickBot="1" x14ac:dyDescent="0.3">
      <c r="B32" s="50"/>
      <c r="C32" s="51"/>
      <c r="D32" s="51"/>
      <c r="E32" s="51"/>
      <c r="F32" s="51"/>
      <c r="G32" s="51"/>
      <c r="H32" s="52"/>
      <c r="I32" s="51"/>
      <c r="J32" s="51"/>
      <c r="K32" s="51"/>
    </row>
    <row r="33" spans="1:8" ht="15.75" customHeight="1" thickBot="1" x14ac:dyDescent="0.3">
      <c r="B33" s="125" t="s">
        <v>137</v>
      </c>
      <c r="C33" s="127" t="s">
        <v>99</v>
      </c>
      <c r="D33" s="128"/>
      <c r="E33" s="128"/>
      <c r="F33" s="128"/>
      <c r="G33" s="128"/>
      <c r="H33" s="129"/>
    </row>
    <row r="34" spans="1:8" ht="15.75" thickBot="1" x14ac:dyDescent="0.3">
      <c r="B34" s="126"/>
      <c r="C34" s="130" t="s">
        <v>103</v>
      </c>
      <c r="D34" s="131"/>
      <c r="E34" s="130" t="s">
        <v>104</v>
      </c>
      <c r="F34" s="131"/>
      <c r="G34" s="130" t="s">
        <v>151</v>
      </c>
      <c r="H34" s="131"/>
    </row>
    <row r="35" spans="1:8" ht="15.75" thickBot="1" x14ac:dyDescent="0.3">
      <c r="B35" s="132"/>
      <c r="C35" s="55" t="s">
        <v>108</v>
      </c>
      <c r="D35" s="55" t="s">
        <v>109</v>
      </c>
      <c r="E35" s="55" t="s">
        <v>110</v>
      </c>
      <c r="F35" s="55" t="s">
        <v>109</v>
      </c>
      <c r="G35" s="55" t="s">
        <v>110</v>
      </c>
      <c r="H35" s="55" t="s">
        <v>109</v>
      </c>
    </row>
    <row r="36" spans="1:8" ht="15.75" thickBot="1" x14ac:dyDescent="0.3">
      <c r="A36" s="43" t="s">
        <v>33</v>
      </c>
      <c r="B36" s="47" t="s">
        <v>144</v>
      </c>
      <c r="C36" s="54" t="s">
        <v>152</v>
      </c>
      <c r="D36" s="61" t="s">
        <v>152</v>
      </c>
      <c r="E36" s="54" t="s">
        <v>152</v>
      </c>
      <c r="F36" s="61" t="s">
        <v>152</v>
      </c>
      <c r="G36" s="54" t="s">
        <v>152</v>
      </c>
      <c r="H36" s="61" t="s">
        <v>152</v>
      </c>
    </row>
    <row r="37" spans="1:8" ht="15.75" thickBot="1" x14ac:dyDescent="0.3">
      <c r="A37" s="43" t="s">
        <v>45</v>
      </c>
      <c r="B37" s="47" t="s">
        <v>145</v>
      </c>
      <c r="C37" s="54">
        <v>3.7822916666666666</v>
      </c>
      <c r="D37" s="61">
        <v>3.6062500000000002</v>
      </c>
      <c r="E37" s="54">
        <v>4.614583333333333</v>
      </c>
      <c r="F37" s="61">
        <v>4.4899305555555555</v>
      </c>
      <c r="G37" s="54">
        <v>9.3142361111111107</v>
      </c>
      <c r="H37" s="61">
        <v>8.7552083333333339</v>
      </c>
    </row>
    <row r="38" spans="1:8" ht="15.75" thickBot="1" x14ac:dyDescent="0.3">
      <c r="A38" s="43" t="s">
        <v>81</v>
      </c>
      <c r="B38" s="47" t="s">
        <v>146</v>
      </c>
      <c r="C38" s="54">
        <v>16.011695906432749</v>
      </c>
      <c r="D38" s="61">
        <v>14.967836257309942</v>
      </c>
      <c r="E38" s="54">
        <v>5.3377192982456139</v>
      </c>
      <c r="F38" s="61">
        <v>4.6725146198830405</v>
      </c>
      <c r="G38" s="54">
        <v>21.349415204678362</v>
      </c>
      <c r="H38" s="61">
        <v>19.640350877192983</v>
      </c>
    </row>
    <row r="39" spans="1:8" ht="15.75" thickBot="1" x14ac:dyDescent="0.3">
      <c r="B39" s="47" t="s">
        <v>147</v>
      </c>
      <c r="C39" s="54">
        <v>7.720574387947269</v>
      </c>
      <c r="D39" s="61">
        <v>7.2650659133709983</v>
      </c>
      <c r="E39" s="54">
        <v>4.8474576271186445</v>
      </c>
      <c r="F39" s="61">
        <v>4.5487288135593218</v>
      </c>
      <c r="G39" s="54">
        <v>13.189971751412429</v>
      </c>
      <c r="H39" s="61">
        <v>12.260593220338983</v>
      </c>
    </row>
  </sheetData>
  <mergeCells count="20">
    <mergeCell ref="B23:B25"/>
    <mergeCell ref="C23:H23"/>
    <mergeCell ref="C24:D24"/>
    <mergeCell ref="E24:F24"/>
    <mergeCell ref="G24:H24"/>
    <mergeCell ref="B33:B35"/>
    <mergeCell ref="C33:H33"/>
    <mergeCell ref="C34:D34"/>
    <mergeCell ref="E34:F34"/>
    <mergeCell ref="G34:H34"/>
    <mergeCell ref="B3:B5"/>
    <mergeCell ref="C3:H3"/>
    <mergeCell ref="C4:D4"/>
    <mergeCell ref="E4:F4"/>
    <mergeCell ref="G4:H4"/>
    <mergeCell ref="B13:B15"/>
    <mergeCell ref="C13:H13"/>
    <mergeCell ref="C14:D14"/>
    <mergeCell ref="E14:F14"/>
    <mergeCell ref="G14:H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0"/>
  <sheetViews>
    <sheetView workbookViewId="0">
      <selection activeCell="O48" sqref="O48"/>
    </sheetView>
  </sheetViews>
  <sheetFormatPr defaultRowHeight="15" x14ac:dyDescent="0.25"/>
  <cols>
    <col min="1" max="1" width="24.28515625" style="22" customWidth="1"/>
    <col min="2" max="2" width="12.5703125" style="41" customWidth="1"/>
    <col min="3" max="3" width="10.85546875" style="41" customWidth="1"/>
    <col min="4" max="5" width="12.42578125" style="41" customWidth="1"/>
    <col min="6" max="8" width="11.7109375" style="41" customWidth="1"/>
    <col min="9" max="9" width="12.5703125" style="41" customWidth="1"/>
    <col min="10" max="10" width="10.85546875" style="41" customWidth="1"/>
    <col min="11" max="12" width="12.42578125" style="41" customWidth="1"/>
    <col min="13" max="15" width="11.7109375" style="41" customWidth="1"/>
    <col min="16" max="16" width="12.5703125" style="41" customWidth="1"/>
    <col min="17" max="17" width="10.85546875" style="41" customWidth="1"/>
    <col min="18" max="19" width="12.42578125" style="41" customWidth="1"/>
    <col min="20" max="22" width="11.7109375" style="41" customWidth="1"/>
  </cols>
  <sheetData>
    <row r="2" spans="1:22" x14ac:dyDescent="0.25">
      <c r="A2"/>
      <c r="B2"/>
      <c r="C2"/>
      <c r="D2"/>
      <c r="E2"/>
      <c r="F2"/>
      <c r="G2"/>
      <c r="H2"/>
      <c r="I2"/>
      <c r="J2"/>
      <c r="K2"/>
      <c r="L2"/>
      <c r="M2"/>
      <c r="N2"/>
      <c r="O2"/>
      <c r="P2"/>
      <c r="Q2"/>
      <c r="R2"/>
      <c r="S2"/>
      <c r="T2"/>
      <c r="U2"/>
      <c r="V2"/>
    </row>
    <row r="3" spans="1:22" x14ac:dyDescent="0.25">
      <c r="A3" s="105" t="s">
        <v>98</v>
      </c>
      <c r="B3" s="135" t="s">
        <v>184</v>
      </c>
      <c r="C3" s="135"/>
      <c r="D3" s="135"/>
      <c r="E3" s="135"/>
      <c r="F3" s="135"/>
      <c r="G3" s="135"/>
      <c r="H3" s="135"/>
      <c r="I3" s="137" t="s">
        <v>192</v>
      </c>
      <c r="J3" s="137"/>
      <c r="K3" s="137"/>
      <c r="L3" s="137"/>
      <c r="M3" s="137"/>
      <c r="N3" s="137"/>
      <c r="O3" s="137"/>
      <c r="P3" s="133" t="s">
        <v>193</v>
      </c>
      <c r="Q3" s="133"/>
      <c r="R3" s="133"/>
      <c r="S3" s="133"/>
      <c r="T3" s="133"/>
      <c r="U3" s="133"/>
      <c r="V3" s="133"/>
    </row>
    <row r="4" spans="1:22" x14ac:dyDescent="0.25">
      <c r="A4" s="105"/>
      <c r="B4" s="136"/>
      <c r="C4" s="136"/>
      <c r="D4" s="136"/>
      <c r="E4" s="136"/>
      <c r="F4" s="136"/>
      <c r="G4" s="136"/>
      <c r="H4" s="136"/>
      <c r="I4" s="138"/>
      <c r="J4" s="138"/>
      <c r="K4" s="138"/>
      <c r="L4" s="138"/>
      <c r="M4" s="138"/>
      <c r="N4" s="138"/>
      <c r="O4" s="138"/>
      <c r="P4" s="134"/>
      <c r="Q4" s="134"/>
      <c r="R4" s="134"/>
      <c r="S4" s="134"/>
      <c r="T4" s="134"/>
      <c r="U4" s="134"/>
      <c r="V4" s="134"/>
    </row>
    <row r="5" spans="1:22" x14ac:dyDescent="0.25">
      <c r="A5" s="106"/>
      <c r="B5" s="23" t="s">
        <v>185</v>
      </c>
      <c r="C5" s="23" t="s">
        <v>186</v>
      </c>
      <c r="D5" s="23" t="s">
        <v>187</v>
      </c>
      <c r="E5" s="23" t="s">
        <v>190</v>
      </c>
      <c r="F5" s="23" t="s">
        <v>191</v>
      </c>
      <c r="G5" s="23" t="s">
        <v>188</v>
      </c>
      <c r="H5" s="23" t="s">
        <v>189</v>
      </c>
      <c r="I5" s="23" t="s">
        <v>185</v>
      </c>
      <c r="J5" s="23" t="s">
        <v>186</v>
      </c>
      <c r="K5" s="23" t="s">
        <v>187</v>
      </c>
      <c r="L5" s="23" t="s">
        <v>190</v>
      </c>
      <c r="M5" s="23" t="s">
        <v>191</v>
      </c>
      <c r="N5" s="23" t="s">
        <v>188</v>
      </c>
      <c r="O5" s="23" t="s">
        <v>189</v>
      </c>
      <c r="P5" s="23" t="s">
        <v>185</v>
      </c>
      <c r="Q5" s="23" t="s">
        <v>186</v>
      </c>
      <c r="R5" s="23" t="s">
        <v>187</v>
      </c>
      <c r="S5" s="23" t="s">
        <v>190</v>
      </c>
      <c r="T5" s="23" t="s">
        <v>191</v>
      </c>
      <c r="U5" s="23" t="s">
        <v>188</v>
      </c>
      <c r="V5" s="23" t="s">
        <v>189</v>
      </c>
    </row>
    <row r="6" spans="1:22" x14ac:dyDescent="0.25">
      <c r="A6" s="26" t="s">
        <v>38</v>
      </c>
      <c r="B6" s="27">
        <v>1</v>
      </c>
      <c r="C6" s="27">
        <v>2</v>
      </c>
      <c r="D6" s="27">
        <v>16.899999999999999</v>
      </c>
      <c r="E6" s="27">
        <v>0</v>
      </c>
      <c r="F6" s="27">
        <v>0</v>
      </c>
      <c r="G6" s="27">
        <v>0</v>
      </c>
      <c r="H6" s="27">
        <v>16.32</v>
      </c>
      <c r="I6" s="27">
        <v>1</v>
      </c>
      <c r="J6" s="27">
        <v>2</v>
      </c>
      <c r="K6" s="27">
        <v>11.64</v>
      </c>
      <c r="L6" s="27">
        <v>0</v>
      </c>
      <c r="M6" s="27">
        <v>0</v>
      </c>
      <c r="N6" s="27">
        <v>3</v>
      </c>
      <c r="O6" s="27">
        <v>15.38</v>
      </c>
      <c r="P6" s="27"/>
      <c r="Q6" s="27"/>
      <c r="R6" s="27"/>
      <c r="S6" s="27"/>
      <c r="T6" s="27"/>
      <c r="U6" s="27"/>
      <c r="V6" s="27"/>
    </row>
    <row r="7" spans="1:22" x14ac:dyDescent="0.25">
      <c r="A7" s="26" t="s">
        <v>40</v>
      </c>
      <c r="B7" s="27">
        <v>1</v>
      </c>
      <c r="C7" s="27">
        <v>2</v>
      </c>
      <c r="D7" s="27">
        <v>18.79</v>
      </c>
      <c r="E7" s="27">
        <v>0</v>
      </c>
      <c r="F7" s="27">
        <v>2.27</v>
      </c>
      <c r="G7" s="27">
        <v>2</v>
      </c>
      <c r="H7" s="27">
        <v>11.72</v>
      </c>
      <c r="I7" s="27">
        <v>1</v>
      </c>
      <c r="J7" s="27">
        <v>2</v>
      </c>
      <c r="K7" s="27">
        <v>8.5299999999999994</v>
      </c>
      <c r="L7" s="27">
        <v>0</v>
      </c>
      <c r="M7" s="27">
        <v>2.27</v>
      </c>
      <c r="N7" s="27">
        <v>1.6</v>
      </c>
      <c r="O7" s="27">
        <v>7.14</v>
      </c>
      <c r="P7" s="27"/>
      <c r="Q7" s="27"/>
      <c r="R7" s="27"/>
      <c r="S7" s="27"/>
      <c r="T7" s="27"/>
      <c r="U7" s="27"/>
      <c r="V7" s="27"/>
    </row>
    <row r="8" spans="1:22" x14ac:dyDescent="0.25">
      <c r="A8" s="26" t="s">
        <v>43</v>
      </c>
      <c r="B8" s="27">
        <v>1</v>
      </c>
      <c r="C8" s="27">
        <v>1</v>
      </c>
      <c r="D8" s="27">
        <v>12.72</v>
      </c>
      <c r="E8" s="27">
        <v>0</v>
      </c>
      <c r="F8" s="27">
        <v>0</v>
      </c>
      <c r="G8" s="27">
        <v>0</v>
      </c>
      <c r="H8" s="27">
        <v>12.12</v>
      </c>
      <c r="I8" s="27">
        <v>1</v>
      </c>
      <c r="J8" s="27">
        <v>2</v>
      </c>
      <c r="K8" s="27">
        <v>14.51</v>
      </c>
      <c r="L8" s="27">
        <v>0</v>
      </c>
      <c r="M8" s="27">
        <v>0</v>
      </c>
      <c r="N8" s="27">
        <v>2</v>
      </c>
      <c r="O8" s="27">
        <v>11.52</v>
      </c>
      <c r="P8" s="27"/>
      <c r="Q8" s="27"/>
      <c r="R8" s="27"/>
      <c r="S8" s="27"/>
      <c r="T8" s="27"/>
      <c r="U8" s="27"/>
      <c r="V8" s="27"/>
    </row>
    <row r="9" spans="1:22" x14ac:dyDescent="0.25">
      <c r="A9" s="26" t="s">
        <v>118</v>
      </c>
      <c r="B9" s="27">
        <v>1</v>
      </c>
      <c r="C9" s="27">
        <v>4</v>
      </c>
      <c r="D9" s="27">
        <v>17.93</v>
      </c>
      <c r="E9" s="27">
        <v>0</v>
      </c>
      <c r="F9" s="27">
        <v>0</v>
      </c>
      <c r="G9" s="27">
        <v>0</v>
      </c>
      <c r="H9" s="27">
        <v>10.5</v>
      </c>
      <c r="I9" s="27">
        <v>1</v>
      </c>
      <c r="J9" s="27">
        <v>4</v>
      </c>
      <c r="K9" s="27">
        <v>9.93</v>
      </c>
      <c r="L9" s="27">
        <v>0</v>
      </c>
      <c r="M9" s="27">
        <v>0</v>
      </c>
      <c r="N9" s="27">
        <v>3</v>
      </c>
      <c r="O9" s="27">
        <v>10.5</v>
      </c>
      <c r="P9" s="27"/>
      <c r="Q9" s="27"/>
      <c r="R9" s="27"/>
      <c r="S9" s="27"/>
      <c r="T9" s="27"/>
      <c r="U9" s="27"/>
      <c r="V9" s="27"/>
    </row>
    <row r="10" spans="1:22" x14ac:dyDescent="0.25">
      <c r="A10" s="26" t="s">
        <v>194</v>
      </c>
      <c r="B10" s="27">
        <v>1</v>
      </c>
      <c r="C10" s="27">
        <v>3</v>
      </c>
      <c r="D10" s="27">
        <v>20.27</v>
      </c>
      <c r="E10" s="27">
        <v>0</v>
      </c>
      <c r="F10" s="27">
        <v>0</v>
      </c>
      <c r="G10" s="27">
        <v>1</v>
      </c>
      <c r="H10" s="27">
        <v>6.35</v>
      </c>
      <c r="I10" s="27">
        <v>0.91</v>
      </c>
      <c r="J10" s="27">
        <v>3</v>
      </c>
      <c r="K10" s="27">
        <v>16</v>
      </c>
      <c r="L10" s="27">
        <v>0</v>
      </c>
      <c r="M10" s="27">
        <v>0</v>
      </c>
      <c r="N10" s="27">
        <v>1</v>
      </c>
      <c r="O10" s="27">
        <v>6.35</v>
      </c>
      <c r="P10" s="27"/>
      <c r="Q10" s="27"/>
      <c r="R10" s="27"/>
      <c r="S10" s="27"/>
      <c r="T10" s="27"/>
      <c r="U10" s="27"/>
      <c r="V10" s="27"/>
    </row>
    <row r="11" spans="1:22" x14ac:dyDescent="0.25">
      <c r="A11" s="26" t="s">
        <v>34</v>
      </c>
      <c r="B11" s="27"/>
      <c r="C11" s="27"/>
      <c r="D11" s="27"/>
      <c r="E11" s="27"/>
      <c r="F11" s="27"/>
      <c r="G11" s="27"/>
      <c r="H11" s="27"/>
      <c r="I11" s="27"/>
      <c r="J11" s="27"/>
      <c r="K11" s="27"/>
      <c r="L11" s="27"/>
      <c r="M11" s="27"/>
      <c r="N11" s="27"/>
      <c r="O11" s="27"/>
      <c r="P11" s="27"/>
      <c r="Q11" s="27"/>
      <c r="R11" s="27"/>
      <c r="S11" s="27"/>
      <c r="T11" s="27"/>
      <c r="U11" s="27"/>
      <c r="V11" s="27"/>
    </row>
    <row r="12" spans="1:22" x14ac:dyDescent="0.25">
      <c r="A12"/>
      <c r="B12"/>
      <c r="C12"/>
      <c r="D12"/>
      <c r="E12"/>
      <c r="F12"/>
      <c r="G12"/>
      <c r="H12"/>
      <c r="I12"/>
      <c r="J12"/>
      <c r="K12"/>
      <c r="L12"/>
      <c r="M12"/>
      <c r="N12"/>
      <c r="O12"/>
      <c r="P12"/>
      <c r="Q12"/>
      <c r="R12"/>
      <c r="S12"/>
      <c r="T12"/>
      <c r="U12"/>
      <c r="V12"/>
    </row>
    <row r="13" spans="1:22" s="19" customFormat="1" x14ac:dyDescent="0.25">
      <c r="A13" s="26" t="s">
        <v>194</v>
      </c>
      <c r="B13" s="27">
        <v>4.32</v>
      </c>
      <c r="C13" s="27">
        <v>19.64</v>
      </c>
      <c r="D13" s="27">
        <v>42.42</v>
      </c>
      <c r="E13" s="27">
        <v>0</v>
      </c>
      <c r="F13" s="27">
        <v>0</v>
      </c>
      <c r="G13" s="27">
        <v>4.04</v>
      </c>
      <c r="H13" s="27">
        <v>21.84</v>
      </c>
      <c r="I13" s="27">
        <v>3.61</v>
      </c>
      <c r="J13" s="27">
        <v>13.16</v>
      </c>
      <c r="K13" s="27">
        <v>28.07</v>
      </c>
      <c r="L13" s="27">
        <v>0</v>
      </c>
      <c r="M13" s="27">
        <v>0</v>
      </c>
      <c r="N13" s="27">
        <v>4.04</v>
      </c>
      <c r="O13" s="27">
        <v>13.76</v>
      </c>
    </row>
    <row r="14" spans="1:22" x14ac:dyDescent="0.25">
      <c r="A14" s="63" t="s">
        <v>46</v>
      </c>
      <c r="B14" s="64">
        <v>1</v>
      </c>
      <c r="C14" s="64">
        <v>1</v>
      </c>
      <c r="D14" s="64">
        <v>13.9</v>
      </c>
      <c r="E14" s="64">
        <v>0</v>
      </c>
      <c r="F14" s="64">
        <v>0</v>
      </c>
      <c r="G14" s="64">
        <v>0</v>
      </c>
      <c r="H14" s="64">
        <v>11.22</v>
      </c>
      <c r="I14" s="64">
        <v>1</v>
      </c>
      <c r="J14" s="64">
        <v>1</v>
      </c>
      <c r="K14" s="64">
        <v>10.97</v>
      </c>
      <c r="L14" s="64">
        <v>0</v>
      </c>
      <c r="M14" s="64">
        <v>0</v>
      </c>
      <c r="N14" s="64">
        <v>0</v>
      </c>
      <c r="O14" s="64">
        <v>10.09</v>
      </c>
      <c r="P14" s="64"/>
      <c r="Q14" s="64"/>
      <c r="R14" s="64"/>
      <c r="S14" s="64"/>
      <c r="T14" s="64"/>
      <c r="U14" s="64"/>
      <c r="V14" s="64"/>
    </row>
    <row r="15" spans="1:22" x14ac:dyDescent="0.25">
      <c r="A15" s="26" t="s">
        <v>48</v>
      </c>
      <c r="B15" s="27"/>
      <c r="C15" s="27"/>
      <c r="D15" s="27"/>
      <c r="E15" s="27"/>
      <c r="F15" s="27"/>
      <c r="G15" s="27"/>
      <c r="H15" s="27"/>
      <c r="I15" s="27"/>
      <c r="J15" s="27"/>
      <c r="K15" s="27"/>
      <c r="L15" s="27"/>
      <c r="M15" s="27"/>
      <c r="N15" s="27"/>
      <c r="O15" s="27"/>
      <c r="P15" s="27"/>
      <c r="Q15" s="27"/>
      <c r="R15" s="27"/>
      <c r="S15" s="27"/>
      <c r="T15" s="27"/>
      <c r="U15" s="27"/>
      <c r="V15" s="27"/>
    </row>
    <row r="16" spans="1:22" x14ac:dyDescent="0.25">
      <c r="A16" s="26" t="s">
        <v>50</v>
      </c>
      <c r="B16" s="27"/>
      <c r="C16" s="27"/>
      <c r="D16" s="27"/>
      <c r="E16" s="27"/>
      <c r="F16" s="27"/>
      <c r="G16" s="27"/>
      <c r="H16" s="27"/>
      <c r="I16" s="27"/>
      <c r="J16" s="27"/>
      <c r="K16" s="27"/>
      <c r="L16" s="27"/>
      <c r="M16" s="27"/>
      <c r="N16" s="27"/>
      <c r="O16" s="27"/>
      <c r="P16" s="27"/>
      <c r="Q16" s="27"/>
      <c r="R16" s="27"/>
      <c r="S16" s="27"/>
      <c r="T16" s="27"/>
      <c r="U16" s="27"/>
      <c r="V16" s="27"/>
    </row>
    <row r="17" spans="1:22" x14ac:dyDescent="0.25">
      <c r="A17" s="26" t="s">
        <v>52</v>
      </c>
      <c r="B17" s="27">
        <v>1</v>
      </c>
      <c r="C17" s="27">
        <v>2</v>
      </c>
      <c r="D17" s="27">
        <v>11.72</v>
      </c>
      <c r="E17" s="27">
        <v>0</v>
      </c>
      <c r="F17" s="27">
        <v>1.4</v>
      </c>
      <c r="G17" s="27">
        <v>0</v>
      </c>
      <c r="H17" s="27">
        <v>12.28</v>
      </c>
      <c r="I17" s="27">
        <v>1</v>
      </c>
      <c r="J17" s="27">
        <v>0.8</v>
      </c>
      <c r="K17" s="27">
        <v>10.95</v>
      </c>
      <c r="L17" s="27">
        <v>0</v>
      </c>
      <c r="M17" s="27">
        <v>0.64</v>
      </c>
      <c r="N17" s="27">
        <v>0</v>
      </c>
      <c r="O17" s="27">
        <v>11.49</v>
      </c>
      <c r="P17" s="27"/>
      <c r="Q17" s="27"/>
      <c r="R17" s="27"/>
      <c r="S17" s="27"/>
      <c r="T17" s="27"/>
      <c r="U17" s="27"/>
      <c r="V17" s="27"/>
    </row>
    <row r="18" spans="1:22" x14ac:dyDescent="0.25">
      <c r="A18" s="26" t="s">
        <v>119</v>
      </c>
      <c r="B18" s="27">
        <v>1</v>
      </c>
      <c r="C18" s="27">
        <v>5.26</v>
      </c>
      <c r="D18" s="27">
        <v>13.72</v>
      </c>
      <c r="E18" s="27">
        <v>1</v>
      </c>
      <c r="F18" s="27">
        <v>1.74</v>
      </c>
      <c r="G18" s="27">
        <v>0.95</v>
      </c>
      <c r="H18" s="27">
        <v>12.77</v>
      </c>
      <c r="I18" s="27">
        <v>1</v>
      </c>
      <c r="J18" s="27">
        <v>5.33</v>
      </c>
      <c r="K18" s="27">
        <v>13.58</v>
      </c>
      <c r="L18" s="27">
        <v>0</v>
      </c>
      <c r="M18" s="27">
        <v>1</v>
      </c>
      <c r="N18" s="27">
        <v>2.95</v>
      </c>
      <c r="O18" s="27">
        <v>10.74</v>
      </c>
      <c r="P18" s="27"/>
      <c r="Q18" s="27"/>
      <c r="R18" s="27"/>
      <c r="S18" s="27"/>
      <c r="T18" s="27"/>
      <c r="U18" s="27"/>
      <c r="V18" s="27"/>
    </row>
    <row r="19" spans="1:22" x14ac:dyDescent="0.25">
      <c r="A19" s="26" t="s">
        <v>57</v>
      </c>
      <c r="B19" s="27"/>
      <c r="C19" s="27"/>
      <c r="D19" s="27"/>
      <c r="E19" s="27"/>
      <c r="F19" s="27"/>
      <c r="G19" s="27"/>
      <c r="H19" s="27"/>
      <c r="I19" s="27"/>
      <c r="J19" s="27"/>
      <c r="K19" s="27"/>
      <c r="L19" s="27"/>
      <c r="M19" s="27"/>
      <c r="N19" s="27"/>
      <c r="O19" s="27"/>
      <c r="P19" s="27"/>
      <c r="Q19" s="27"/>
      <c r="R19" s="27"/>
      <c r="S19" s="27"/>
      <c r="T19" s="27"/>
      <c r="U19" s="27"/>
      <c r="V19" s="27"/>
    </row>
    <row r="20" spans="1:22" x14ac:dyDescent="0.25">
      <c r="A20" s="26" t="s">
        <v>58</v>
      </c>
      <c r="B20" s="27"/>
      <c r="C20" s="27"/>
      <c r="D20" s="27"/>
      <c r="E20" s="27"/>
      <c r="F20" s="27"/>
      <c r="G20" s="27"/>
      <c r="H20" s="27"/>
      <c r="I20" s="27"/>
      <c r="J20" s="27"/>
      <c r="K20" s="27"/>
      <c r="L20" s="27"/>
      <c r="M20" s="27"/>
      <c r="N20" s="27"/>
      <c r="O20" s="27"/>
      <c r="P20" s="27"/>
      <c r="Q20" s="27"/>
      <c r="R20" s="27"/>
      <c r="S20" s="27"/>
      <c r="T20" s="27"/>
      <c r="U20" s="27"/>
      <c r="V20" s="27"/>
    </row>
    <row r="21" spans="1:22" x14ac:dyDescent="0.25">
      <c r="A21" s="26" t="s">
        <v>59</v>
      </c>
      <c r="B21" s="27">
        <v>1</v>
      </c>
      <c r="C21" s="27">
        <v>2.74</v>
      </c>
      <c r="D21" s="27">
        <v>11.78</v>
      </c>
      <c r="E21" s="27">
        <v>2.74</v>
      </c>
      <c r="F21" s="27">
        <v>0</v>
      </c>
      <c r="G21" s="27">
        <v>0</v>
      </c>
      <c r="H21" s="27">
        <v>13.2</v>
      </c>
      <c r="I21" s="27">
        <v>1</v>
      </c>
      <c r="J21" s="27">
        <v>2.56</v>
      </c>
      <c r="K21" s="27">
        <v>7.62</v>
      </c>
      <c r="L21" s="27">
        <v>0</v>
      </c>
      <c r="M21" s="27">
        <v>0.64</v>
      </c>
      <c r="N21" s="27">
        <v>2</v>
      </c>
      <c r="O21" s="27">
        <v>11.91</v>
      </c>
      <c r="P21" s="27"/>
      <c r="Q21" s="27"/>
      <c r="R21" s="27"/>
      <c r="S21" s="27"/>
      <c r="T21" s="27"/>
      <c r="U21" s="27"/>
      <c r="V21" s="27"/>
    </row>
    <row r="22" spans="1:22" x14ac:dyDescent="0.25">
      <c r="A22" s="26" t="s">
        <v>60</v>
      </c>
      <c r="B22" s="27"/>
      <c r="C22" s="27"/>
      <c r="D22" s="27"/>
      <c r="E22" s="27"/>
      <c r="F22" s="27"/>
      <c r="G22" s="27"/>
      <c r="H22" s="27"/>
      <c r="I22" s="27"/>
      <c r="J22" s="27"/>
      <c r="K22" s="27"/>
      <c r="L22" s="27"/>
      <c r="M22" s="27"/>
      <c r="N22" s="27"/>
      <c r="O22" s="27"/>
      <c r="P22" s="27"/>
      <c r="Q22" s="27"/>
      <c r="R22" s="27"/>
      <c r="S22" s="27"/>
      <c r="T22" s="27"/>
      <c r="U22" s="27"/>
      <c r="V22" s="27"/>
    </row>
    <row r="23" spans="1:22" x14ac:dyDescent="0.25">
      <c r="A23" s="26" t="s">
        <v>61</v>
      </c>
      <c r="B23" s="27"/>
      <c r="C23" s="27"/>
      <c r="D23" s="27"/>
      <c r="E23" s="27"/>
      <c r="F23" s="27"/>
      <c r="G23" s="27"/>
      <c r="H23" s="27"/>
      <c r="I23" s="27"/>
      <c r="J23" s="27"/>
      <c r="K23" s="27"/>
      <c r="L23" s="27"/>
      <c r="M23" s="27"/>
      <c r="N23" s="27"/>
      <c r="O23" s="27"/>
      <c r="P23" s="27"/>
      <c r="Q23" s="27"/>
      <c r="R23" s="27"/>
      <c r="S23" s="27"/>
      <c r="T23" s="27"/>
      <c r="U23" s="27"/>
      <c r="V23" s="27"/>
    </row>
    <row r="24" spans="1:22" x14ac:dyDescent="0.25">
      <c r="A24" s="26" t="s">
        <v>62</v>
      </c>
      <c r="B24" s="27"/>
      <c r="C24" s="27"/>
      <c r="D24" s="27"/>
      <c r="E24" s="27"/>
      <c r="F24" s="27"/>
      <c r="G24" s="27"/>
      <c r="H24" s="27"/>
      <c r="I24" s="27"/>
      <c r="J24" s="27"/>
      <c r="K24" s="27"/>
      <c r="L24" s="27"/>
      <c r="M24" s="27"/>
      <c r="N24" s="27"/>
      <c r="O24" s="27"/>
      <c r="P24" s="27"/>
      <c r="Q24" s="27"/>
      <c r="R24" s="27"/>
      <c r="S24" s="27"/>
      <c r="T24" s="27"/>
      <c r="U24" s="27"/>
      <c r="V24" s="27"/>
    </row>
    <row r="25" spans="1:22" x14ac:dyDescent="0.25">
      <c r="A25" s="26" t="s">
        <v>63</v>
      </c>
      <c r="B25" s="27">
        <v>2</v>
      </c>
      <c r="C25" s="27">
        <v>6.35</v>
      </c>
      <c r="D25" s="27">
        <v>39.619999999999997</v>
      </c>
      <c r="E25" s="27">
        <v>0</v>
      </c>
      <c r="F25" s="27">
        <v>0</v>
      </c>
      <c r="G25" s="27">
        <v>0</v>
      </c>
      <c r="H25" s="27">
        <v>16.46</v>
      </c>
      <c r="I25" s="27">
        <v>2</v>
      </c>
      <c r="J25" s="27">
        <v>6.36</v>
      </c>
      <c r="K25" s="27">
        <v>35.32</v>
      </c>
      <c r="L25" s="27">
        <v>0</v>
      </c>
      <c r="M25" s="27">
        <v>0</v>
      </c>
      <c r="N25" s="27">
        <v>3</v>
      </c>
      <c r="O25" s="27">
        <v>16.57</v>
      </c>
      <c r="P25" s="27"/>
      <c r="Q25" s="27"/>
      <c r="R25" s="27"/>
      <c r="S25" s="27"/>
      <c r="T25" s="27"/>
      <c r="U25" s="27"/>
      <c r="V25" s="27"/>
    </row>
    <row r="26" spans="1:22" x14ac:dyDescent="0.25">
      <c r="A26" s="26" t="s">
        <v>64</v>
      </c>
      <c r="B26" s="27">
        <v>1</v>
      </c>
      <c r="C26" s="27">
        <v>2</v>
      </c>
      <c r="D26" s="27">
        <v>11.72</v>
      </c>
      <c r="E26" s="27">
        <v>0</v>
      </c>
      <c r="F26" s="27">
        <v>0</v>
      </c>
      <c r="G26" s="27">
        <v>0</v>
      </c>
      <c r="H26" s="27">
        <v>13.72</v>
      </c>
      <c r="I26" s="27">
        <v>1</v>
      </c>
      <c r="J26" s="27">
        <v>0.8</v>
      </c>
      <c r="K26" s="27">
        <v>8.9</v>
      </c>
      <c r="L26" s="27">
        <v>1</v>
      </c>
      <c r="M26" s="27">
        <v>0</v>
      </c>
      <c r="N26" s="27">
        <v>1</v>
      </c>
      <c r="O26" s="27">
        <v>13.49</v>
      </c>
      <c r="P26" s="27"/>
      <c r="Q26" s="27"/>
      <c r="R26" s="27"/>
      <c r="S26" s="27"/>
      <c r="T26" s="27"/>
      <c r="U26" s="27"/>
      <c r="V26" s="27"/>
    </row>
    <row r="27" spans="1:22" x14ac:dyDescent="0.25">
      <c r="A27" s="26" t="s">
        <v>65</v>
      </c>
      <c r="B27" s="27">
        <v>1</v>
      </c>
      <c r="C27" s="27">
        <v>9.23</v>
      </c>
      <c r="D27" s="27">
        <v>39.1</v>
      </c>
      <c r="E27" s="27">
        <v>0</v>
      </c>
      <c r="F27" s="27">
        <v>0</v>
      </c>
      <c r="G27" s="27">
        <v>0</v>
      </c>
      <c r="H27" s="27">
        <v>19.95</v>
      </c>
      <c r="I27" s="27">
        <v>1</v>
      </c>
      <c r="J27" s="27">
        <v>8.91</v>
      </c>
      <c r="K27" s="27">
        <v>21</v>
      </c>
      <c r="L27" s="27">
        <v>0</v>
      </c>
      <c r="M27" s="27">
        <v>0</v>
      </c>
      <c r="N27" s="27">
        <v>2</v>
      </c>
      <c r="O27" s="27">
        <v>21.77</v>
      </c>
      <c r="P27" s="27"/>
      <c r="Q27" s="27"/>
      <c r="R27" s="27"/>
      <c r="S27" s="27"/>
      <c r="T27" s="27"/>
      <c r="U27" s="27"/>
      <c r="V27" s="27"/>
    </row>
    <row r="28" spans="1:22" x14ac:dyDescent="0.25">
      <c r="A28" s="26" t="s">
        <v>66</v>
      </c>
      <c r="B28" s="27">
        <v>1</v>
      </c>
      <c r="C28" s="27">
        <v>2</v>
      </c>
      <c r="D28" s="27">
        <v>14.24</v>
      </c>
      <c r="E28" s="27">
        <v>0</v>
      </c>
      <c r="F28" s="27">
        <v>0</v>
      </c>
      <c r="G28" s="27">
        <v>0</v>
      </c>
      <c r="H28" s="27">
        <v>12.12</v>
      </c>
      <c r="I28" s="27">
        <v>1</v>
      </c>
      <c r="J28" s="27">
        <v>2</v>
      </c>
      <c r="K28" s="27">
        <v>11.47</v>
      </c>
      <c r="L28" s="27">
        <v>0</v>
      </c>
      <c r="M28" s="27">
        <v>0</v>
      </c>
      <c r="N28" s="27">
        <v>0</v>
      </c>
      <c r="O28" s="27">
        <v>12.87</v>
      </c>
      <c r="P28" s="27"/>
      <c r="Q28" s="27"/>
      <c r="R28" s="27"/>
      <c r="S28" s="27"/>
      <c r="T28" s="27"/>
      <c r="U28" s="27"/>
      <c r="V28" s="27"/>
    </row>
    <row r="29" spans="1:22" x14ac:dyDescent="0.25">
      <c r="A29" s="26" t="s">
        <v>68</v>
      </c>
      <c r="B29" s="27"/>
      <c r="C29" s="27"/>
      <c r="D29" s="27"/>
      <c r="E29" s="27"/>
      <c r="F29" s="27"/>
      <c r="G29" s="27"/>
      <c r="H29" s="27"/>
      <c r="I29" s="27"/>
      <c r="J29" s="27"/>
      <c r="K29" s="27"/>
      <c r="L29" s="27"/>
      <c r="M29" s="27"/>
      <c r="N29" s="27"/>
      <c r="O29" s="27"/>
      <c r="P29" s="27"/>
      <c r="Q29" s="27"/>
      <c r="R29" s="27"/>
      <c r="S29" s="27"/>
      <c r="T29" s="27"/>
      <c r="U29" s="27"/>
      <c r="V29" s="27"/>
    </row>
    <row r="30" spans="1:22" x14ac:dyDescent="0.25">
      <c r="A30" s="26" t="s">
        <v>75</v>
      </c>
      <c r="B30" s="27"/>
      <c r="C30" s="27"/>
      <c r="D30" s="27"/>
      <c r="E30" s="27"/>
      <c r="F30" s="27"/>
      <c r="G30" s="27"/>
      <c r="H30" s="27"/>
      <c r="I30" s="27"/>
      <c r="J30" s="27"/>
      <c r="K30" s="27"/>
      <c r="L30" s="27"/>
      <c r="M30" s="27"/>
      <c r="N30" s="27"/>
      <c r="O30" s="27"/>
      <c r="P30" s="27"/>
      <c r="Q30" s="27"/>
      <c r="R30" s="27"/>
      <c r="S30" s="27"/>
      <c r="T30" s="27"/>
      <c r="U30" s="27"/>
      <c r="V30" s="27"/>
    </row>
    <row r="31" spans="1:22" x14ac:dyDescent="0.25">
      <c r="A31" s="26" t="s">
        <v>120</v>
      </c>
      <c r="B31" s="27"/>
      <c r="C31" s="27"/>
      <c r="D31" s="27"/>
      <c r="E31" s="27"/>
      <c r="F31" s="27"/>
      <c r="G31" s="27"/>
      <c r="H31" s="27"/>
      <c r="I31" s="27"/>
      <c r="J31" s="27"/>
      <c r="K31" s="27"/>
      <c r="L31" s="27"/>
      <c r="M31" s="27"/>
      <c r="N31" s="27"/>
      <c r="O31" s="27"/>
      <c r="P31" s="27"/>
      <c r="Q31" s="27"/>
      <c r="R31" s="27"/>
      <c r="S31" s="27"/>
      <c r="T31" s="27"/>
      <c r="U31" s="27"/>
      <c r="V31" s="27"/>
    </row>
    <row r="32" spans="1:22" x14ac:dyDescent="0.25">
      <c r="A32" s="26" t="s">
        <v>70</v>
      </c>
      <c r="B32" s="27"/>
      <c r="C32" s="27"/>
      <c r="D32" s="27"/>
      <c r="E32" s="27"/>
      <c r="F32" s="27"/>
      <c r="G32" s="27"/>
      <c r="H32" s="27"/>
      <c r="I32" s="27"/>
      <c r="J32" s="27"/>
      <c r="K32" s="27"/>
      <c r="L32" s="27"/>
      <c r="M32" s="27"/>
      <c r="N32" s="27"/>
      <c r="O32" s="27"/>
      <c r="P32" s="27"/>
      <c r="Q32" s="27"/>
      <c r="R32" s="27"/>
      <c r="S32" s="27"/>
      <c r="T32" s="27"/>
      <c r="U32" s="27"/>
      <c r="V32" s="27"/>
    </row>
    <row r="33" spans="1:22" x14ac:dyDescent="0.25">
      <c r="A33" s="26" t="s">
        <v>72</v>
      </c>
      <c r="B33" s="27">
        <v>1</v>
      </c>
      <c r="C33" s="27">
        <v>2</v>
      </c>
      <c r="D33" s="27">
        <v>11.72</v>
      </c>
      <c r="E33" s="27">
        <v>0</v>
      </c>
      <c r="F33" s="27">
        <v>0</v>
      </c>
      <c r="G33" s="27">
        <v>2</v>
      </c>
      <c r="H33" s="27">
        <v>11.72</v>
      </c>
      <c r="I33" s="27">
        <v>1</v>
      </c>
      <c r="J33" s="27">
        <v>2</v>
      </c>
      <c r="K33" s="27">
        <v>8.42</v>
      </c>
      <c r="L33" s="27">
        <v>0</v>
      </c>
      <c r="M33" s="27">
        <v>0</v>
      </c>
      <c r="N33" s="27">
        <v>2</v>
      </c>
      <c r="O33" s="27">
        <v>11.72</v>
      </c>
      <c r="P33" s="27"/>
      <c r="Q33" s="27"/>
      <c r="R33" s="27"/>
      <c r="S33" s="27"/>
      <c r="T33" s="27"/>
      <c r="U33" s="27"/>
      <c r="V33" s="27"/>
    </row>
    <row r="34" spans="1:22" x14ac:dyDescent="0.25">
      <c r="A34" s="26" t="s">
        <v>73</v>
      </c>
      <c r="B34" s="27"/>
      <c r="C34" s="27"/>
      <c r="D34" s="27"/>
      <c r="E34" s="27"/>
      <c r="F34" s="27"/>
      <c r="G34" s="27"/>
      <c r="H34" s="27"/>
      <c r="I34" s="27"/>
      <c r="J34" s="27"/>
      <c r="K34" s="27"/>
      <c r="L34" s="27"/>
      <c r="M34" s="27"/>
      <c r="N34" s="27"/>
      <c r="O34" s="27"/>
      <c r="P34" s="27"/>
      <c r="Q34" s="27"/>
      <c r="R34" s="27"/>
      <c r="S34" s="27"/>
      <c r="T34" s="27"/>
      <c r="U34" s="27"/>
      <c r="V34" s="27"/>
    </row>
    <row r="35" spans="1:22" x14ac:dyDescent="0.25">
      <c r="A35" s="26" t="s">
        <v>74</v>
      </c>
      <c r="B35" s="27"/>
      <c r="C35" s="27"/>
      <c r="D35" s="27"/>
      <c r="E35" s="27"/>
      <c r="F35" s="27"/>
      <c r="G35" s="27"/>
      <c r="H35" s="27"/>
      <c r="I35" s="27"/>
      <c r="J35" s="27"/>
      <c r="K35" s="27"/>
      <c r="L35" s="27"/>
      <c r="M35" s="27"/>
      <c r="N35" s="27"/>
      <c r="O35" s="27"/>
      <c r="P35" s="27"/>
      <c r="Q35" s="27"/>
      <c r="R35" s="27"/>
      <c r="S35" s="27"/>
      <c r="T35" s="27"/>
      <c r="U35" s="27"/>
      <c r="V35" s="27"/>
    </row>
    <row r="36" spans="1:22" x14ac:dyDescent="0.25">
      <c r="A36" s="26" t="s">
        <v>77</v>
      </c>
      <c r="B36" s="27">
        <v>1</v>
      </c>
      <c r="C36" s="27">
        <v>5.8</v>
      </c>
      <c r="D36" s="27">
        <v>22.1</v>
      </c>
      <c r="E36" s="27">
        <v>0</v>
      </c>
      <c r="F36" s="27">
        <v>0</v>
      </c>
      <c r="G36" s="27">
        <v>1</v>
      </c>
      <c r="H36" s="27">
        <v>13.32</v>
      </c>
      <c r="I36" s="27">
        <v>6</v>
      </c>
      <c r="J36" s="27">
        <v>0.8</v>
      </c>
      <c r="K36" s="27">
        <v>17.2</v>
      </c>
      <c r="L36" s="27">
        <v>0</v>
      </c>
      <c r="M36" s="27">
        <v>0</v>
      </c>
      <c r="N36" s="27">
        <v>2</v>
      </c>
      <c r="O36" s="27">
        <v>13.32</v>
      </c>
      <c r="P36" s="27"/>
      <c r="Q36" s="27"/>
      <c r="R36" s="27"/>
      <c r="S36" s="27"/>
      <c r="T36" s="27"/>
      <c r="U36" s="27"/>
      <c r="V36" s="27"/>
    </row>
    <row r="37" spans="1:22" x14ac:dyDescent="0.25">
      <c r="A37" s="26" t="s">
        <v>195</v>
      </c>
      <c r="B37" s="27">
        <v>3</v>
      </c>
      <c r="C37" s="27">
        <v>14</v>
      </c>
      <c r="D37" s="27">
        <v>81.56</v>
      </c>
      <c r="E37" s="27">
        <v>1</v>
      </c>
      <c r="F37" s="27">
        <v>1.94</v>
      </c>
      <c r="G37" s="27">
        <v>25.59</v>
      </c>
      <c r="H37" s="27">
        <v>3</v>
      </c>
      <c r="I37" s="27">
        <v>12.92</v>
      </c>
      <c r="J37" s="27">
        <v>73.94</v>
      </c>
      <c r="K37" s="27">
        <v>0.81</v>
      </c>
      <c r="L37" s="27">
        <v>0</v>
      </c>
      <c r="M37" s="27">
        <v>0</v>
      </c>
      <c r="N37" s="27">
        <v>2</v>
      </c>
      <c r="O37" s="27">
        <v>23.93</v>
      </c>
      <c r="P37" s="27"/>
      <c r="Q37" s="27"/>
      <c r="R37" s="27"/>
      <c r="S37" s="27"/>
      <c r="T37" s="27"/>
      <c r="U37" s="27"/>
      <c r="V37" s="27"/>
    </row>
    <row r="38" spans="1:22" x14ac:dyDescent="0.25">
      <c r="A38" s="26" t="s">
        <v>121</v>
      </c>
      <c r="B38" s="27">
        <v>1</v>
      </c>
      <c r="C38" s="27">
        <v>5.28</v>
      </c>
      <c r="D38" s="27">
        <v>18.96</v>
      </c>
      <c r="E38" s="27">
        <v>1</v>
      </c>
      <c r="F38" s="27">
        <v>0</v>
      </c>
      <c r="G38" s="27">
        <v>0</v>
      </c>
      <c r="H38" s="27">
        <v>11.2</v>
      </c>
      <c r="I38" s="27">
        <v>1</v>
      </c>
      <c r="J38" s="27">
        <v>4.92</v>
      </c>
      <c r="K38" s="27">
        <v>14.94</v>
      </c>
      <c r="L38" s="27">
        <v>1</v>
      </c>
      <c r="M38" s="27">
        <v>0</v>
      </c>
      <c r="N38" s="27">
        <v>0</v>
      </c>
      <c r="O38" s="27">
        <v>11.24</v>
      </c>
      <c r="P38" s="27"/>
      <c r="Q38" s="27"/>
      <c r="R38" s="27"/>
      <c r="S38" s="27"/>
      <c r="T38" s="27"/>
      <c r="U38" s="27"/>
      <c r="V38" s="27"/>
    </row>
    <row r="39" spans="1:22" x14ac:dyDescent="0.25">
      <c r="A39"/>
      <c r="B39"/>
      <c r="C39"/>
      <c r="D39"/>
      <c r="E39"/>
      <c r="F39"/>
      <c r="G39"/>
      <c r="H39"/>
      <c r="I39"/>
      <c r="J39"/>
      <c r="K39"/>
      <c r="L39"/>
      <c r="M39"/>
      <c r="N39"/>
      <c r="O39"/>
      <c r="P39"/>
      <c r="Q39"/>
      <c r="R39"/>
      <c r="S39"/>
      <c r="T39"/>
      <c r="U39"/>
      <c r="V39"/>
    </row>
    <row r="40" spans="1:22" x14ac:dyDescent="0.25">
      <c r="A40" s="26" t="s">
        <v>83</v>
      </c>
      <c r="B40" s="27"/>
      <c r="C40" s="27"/>
      <c r="D40" s="27"/>
      <c r="E40" s="27"/>
      <c r="F40" s="27"/>
      <c r="G40" s="27"/>
      <c r="H40" s="27"/>
      <c r="I40" s="27"/>
      <c r="J40" s="27"/>
      <c r="K40" s="27"/>
      <c r="L40" s="27"/>
      <c r="M40" s="27"/>
      <c r="N40" s="27"/>
      <c r="O40" s="27"/>
      <c r="P40" s="27"/>
      <c r="Q40" s="27"/>
      <c r="R40" s="27"/>
      <c r="S40" s="27"/>
      <c r="T40" s="27"/>
      <c r="U40" s="27"/>
      <c r="V40" s="27"/>
    </row>
    <row r="41" spans="1:22" x14ac:dyDescent="0.25">
      <c r="A41" s="26" t="s">
        <v>84</v>
      </c>
      <c r="B41" s="27"/>
      <c r="C41" s="27"/>
      <c r="D41" s="27"/>
      <c r="E41" s="27"/>
      <c r="F41" s="27"/>
      <c r="G41" s="27"/>
      <c r="H41" s="27"/>
      <c r="I41" s="27"/>
      <c r="J41" s="27"/>
      <c r="K41" s="27"/>
      <c r="L41" s="27"/>
      <c r="M41" s="27"/>
      <c r="N41" s="27"/>
      <c r="O41" s="27"/>
      <c r="P41" s="27"/>
      <c r="Q41" s="27"/>
      <c r="R41" s="27"/>
      <c r="S41" s="27"/>
      <c r="T41" s="27"/>
      <c r="U41" s="27"/>
      <c r="V41" s="27"/>
    </row>
    <row r="42" spans="1:22" x14ac:dyDescent="0.25">
      <c r="A42" s="26" t="s">
        <v>85</v>
      </c>
      <c r="B42" s="27"/>
      <c r="C42" s="27"/>
      <c r="D42" s="27"/>
      <c r="E42" s="27"/>
      <c r="F42" s="27"/>
      <c r="G42" s="27"/>
      <c r="H42" s="27"/>
      <c r="I42" s="27"/>
      <c r="J42" s="27"/>
      <c r="K42" s="27"/>
      <c r="L42" s="27"/>
      <c r="M42" s="27"/>
      <c r="N42" s="27"/>
      <c r="O42" s="27"/>
      <c r="P42" s="27"/>
      <c r="Q42" s="27"/>
      <c r="R42" s="27"/>
      <c r="S42" s="27"/>
      <c r="T42" s="27"/>
      <c r="U42" s="27"/>
      <c r="V42" s="27"/>
    </row>
    <row r="43" spans="1:22" x14ac:dyDescent="0.25">
      <c r="A43" s="26" t="s">
        <v>123</v>
      </c>
      <c r="B43" s="27"/>
      <c r="C43" s="27"/>
      <c r="D43" s="27"/>
      <c r="E43" s="27"/>
      <c r="F43" s="27"/>
      <c r="G43" s="27"/>
      <c r="H43" s="27"/>
      <c r="I43" s="27"/>
      <c r="J43" s="27"/>
      <c r="K43" s="27"/>
      <c r="L43" s="27"/>
      <c r="M43" s="27"/>
      <c r="N43" s="27"/>
      <c r="O43" s="27"/>
      <c r="P43" s="27"/>
      <c r="Q43" s="27"/>
      <c r="R43" s="27"/>
      <c r="S43" s="27"/>
      <c r="T43" s="27"/>
      <c r="U43" s="27"/>
      <c r="V43" s="27"/>
    </row>
    <row r="44" spans="1:22" x14ac:dyDescent="0.25">
      <c r="A44" s="26" t="s">
        <v>124</v>
      </c>
      <c r="B44" s="27"/>
      <c r="C44" s="27"/>
      <c r="D44" s="27"/>
      <c r="E44" s="27"/>
      <c r="F44" s="27"/>
      <c r="G44" s="27"/>
      <c r="H44" s="27"/>
      <c r="I44" s="27"/>
      <c r="J44" s="27"/>
      <c r="K44" s="27"/>
      <c r="L44" s="27"/>
      <c r="M44" s="27"/>
      <c r="N44" s="27"/>
      <c r="O44" s="27"/>
      <c r="P44" s="27"/>
      <c r="Q44" s="27"/>
      <c r="R44" s="27"/>
      <c r="S44" s="27"/>
      <c r="T44" s="27"/>
      <c r="U44" s="27"/>
      <c r="V44" s="27"/>
    </row>
    <row r="45" spans="1:22" x14ac:dyDescent="0.25">
      <c r="A45" s="26" t="s">
        <v>88</v>
      </c>
      <c r="B45" s="27"/>
      <c r="C45" s="27"/>
      <c r="D45" s="27"/>
      <c r="E45" s="27"/>
      <c r="F45" s="27"/>
      <c r="G45" s="27"/>
      <c r="H45" s="27"/>
      <c r="I45" s="27"/>
      <c r="J45" s="27"/>
      <c r="K45" s="27"/>
      <c r="L45" s="27"/>
      <c r="M45" s="27"/>
      <c r="N45" s="27"/>
      <c r="O45" s="27"/>
      <c r="P45" s="27"/>
      <c r="Q45" s="27"/>
      <c r="R45" s="27"/>
      <c r="S45" s="27"/>
      <c r="T45" s="27"/>
      <c r="U45" s="27"/>
      <c r="V45" s="27"/>
    </row>
    <row r="46" spans="1:22" x14ac:dyDescent="0.25">
      <c r="A46" s="26" t="s">
        <v>125</v>
      </c>
      <c r="B46" s="27"/>
      <c r="C46" s="27"/>
      <c r="D46" s="27"/>
      <c r="E46" s="27"/>
      <c r="F46" s="27"/>
      <c r="G46" s="27"/>
      <c r="H46" s="27"/>
      <c r="I46" s="27"/>
      <c r="J46" s="27"/>
      <c r="K46" s="27"/>
      <c r="L46" s="27"/>
      <c r="M46" s="27"/>
      <c r="N46" s="27"/>
      <c r="O46" s="27"/>
      <c r="P46" s="27"/>
      <c r="Q46" s="27"/>
      <c r="R46" s="27"/>
      <c r="S46" s="27"/>
      <c r="T46" s="27"/>
      <c r="U46" s="27"/>
      <c r="V46" s="27"/>
    </row>
    <row r="47" spans="1:22" x14ac:dyDescent="0.25">
      <c r="A47" s="26" t="s">
        <v>195</v>
      </c>
      <c r="B47" s="27">
        <v>1</v>
      </c>
      <c r="C47" s="27">
        <v>10</v>
      </c>
      <c r="D47" s="27">
        <v>78.75</v>
      </c>
      <c r="E47" s="27">
        <v>0</v>
      </c>
      <c r="F47" s="27">
        <v>0</v>
      </c>
      <c r="G47" s="27">
        <v>0</v>
      </c>
      <c r="H47" s="27">
        <v>35.14</v>
      </c>
      <c r="I47" s="27">
        <v>1</v>
      </c>
      <c r="J47" s="27">
        <v>9.33</v>
      </c>
      <c r="K47" s="27">
        <v>68.25</v>
      </c>
      <c r="L47" s="27">
        <v>1.51</v>
      </c>
      <c r="M47" s="27">
        <v>0</v>
      </c>
      <c r="N47" s="27">
        <v>2</v>
      </c>
      <c r="O47" s="27">
        <v>32.270000000000003</v>
      </c>
      <c r="P47" s="27"/>
      <c r="Q47" s="27"/>
      <c r="R47" s="27"/>
      <c r="S47" s="27"/>
      <c r="T47" s="27"/>
      <c r="U47" s="27"/>
      <c r="V47" s="27"/>
    </row>
    <row r="48" spans="1:22" x14ac:dyDescent="0.25">
      <c r="A48" s="26" t="s">
        <v>77</v>
      </c>
      <c r="B48" s="27"/>
      <c r="C48" s="27"/>
      <c r="D48" s="27"/>
      <c r="E48" s="27"/>
      <c r="F48" s="27"/>
      <c r="G48" s="27"/>
      <c r="H48" s="27"/>
      <c r="I48" s="27"/>
      <c r="J48" s="27"/>
      <c r="K48" s="27"/>
      <c r="L48" s="27"/>
      <c r="M48" s="27"/>
      <c r="N48" s="27"/>
      <c r="O48" s="27"/>
      <c r="P48" s="27"/>
      <c r="Q48" s="27"/>
      <c r="R48" s="27"/>
      <c r="S48" s="27"/>
      <c r="T48" s="27"/>
      <c r="U48" s="27"/>
      <c r="V48" s="27"/>
    </row>
    <row r="49" spans="1:22" x14ac:dyDescent="0.25">
      <c r="A49" s="26" t="s">
        <v>82</v>
      </c>
      <c r="B49" s="27"/>
      <c r="C49" s="27"/>
      <c r="D49" s="27"/>
      <c r="E49" s="27"/>
      <c r="F49" s="27"/>
      <c r="G49" s="27"/>
      <c r="H49" s="27"/>
      <c r="I49" s="27"/>
      <c r="J49" s="27"/>
      <c r="K49" s="27"/>
      <c r="L49" s="27"/>
      <c r="M49" s="27"/>
      <c r="N49" s="27"/>
      <c r="O49" s="27"/>
      <c r="P49" s="27"/>
      <c r="Q49" s="27"/>
      <c r="R49" s="27"/>
      <c r="S49" s="27"/>
      <c r="T49" s="27"/>
      <c r="U49" s="27"/>
      <c r="V49" s="27"/>
    </row>
    <row r="50" spans="1:22" x14ac:dyDescent="0.25">
      <c r="A50" s="26" t="s">
        <v>126</v>
      </c>
      <c r="B50" s="27"/>
      <c r="C50" s="27"/>
      <c r="D50" s="27"/>
      <c r="E50" s="27"/>
      <c r="F50" s="27"/>
      <c r="G50" s="27"/>
      <c r="H50" s="27"/>
      <c r="I50" s="27"/>
      <c r="J50" s="27"/>
      <c r="K50" s="27"/>
      <c r="L50" s="27"/>
      <c r="M50" s="27"/>
      <c r="N50" s="27"/>
      <c r="O50" s="27"/>
      <c r="P50" s="27"/>
      <c r="Q50" s="27"/>
      <c r="R50" s="27"/>
      <c r="S50" s="27"/>
      <c r="T50" s="27"/>
      <c r="U50" s="27"/>
      <c r="V50" s="27"/>
    </row>
    <row r="51" spans="1:22" x14ac:dyDescent="0.25">
      <c r="A51" s="26" t="s">
        <v>127</v>
      </c>
      <c r="B51" s="27"/>
      <c r="C51" s="27"/>
      <c r="D51" s="27"/>
      <c r="E51" s="27"/>
      <c r="F51" s="27"/>
      <c r="G51" s="27"/>
      <c r="H51" s="27"/>
      <c r="I51" s="27"/>
      <c r="J51" s="27"/>
      <c r="K51" s="27"/>
      <c r="L51" s="27"/>
      <c r="M51" s="27"/>
      <c r="N51" s="27"/>
      <c r="O51" s="27"/>
      <c r="P51" s="27"/>
      <c r="Q51" s="27"/>
      <c r="R51" s="27"/>
      <c r="S51" s="27"/>
      <c r="T51" s="27"/>
      <c r="U51" s="27"/>
      <c r="V51" s="27"/>
    </row>
    <row r="52" spans="1:22" x14ac:dyDescent="0.25">
      <c r="A52" s="26" t="s">
        <v>128</v>
      </c>
      <c r="B52" s="27"/>
      <c r="C52" s="27"/>
      <c r="D52" s="27"/>
      <c r="E52" s="27"/>
      <c r="F52" s="27"/>
      <c r="G52" s="27"/>
      <c r="H52" s="27"/>
      <c r="I52" s="27"/>
      <c r="J52" s="27"/>
      <c r="K52" s="27"/>
      <c r="L52" s="27"/>
      <c r="M52" s="27"/>
      <c r="N52" s="27"/>
      <c r="O52" s="27"/>
      <c r="P52" s="27"/>
      <c r="Q52" s="27"/>
      <c r="R52" s="27"/>
      <c r="S52" s="27"/>
      <c r="T52" s="27"/>
      <c r="U52" s="27"/>
      <c r="V52" s="27"/>
    </row>
    <row r="53" spans="1:22" x14ac:dyDescent="0.25">
      <c r="A53" s="26" t="s">
        <v>129</v>
      </c>
      <c r="B53" s="27"/>
      <c r="C53" s="27"/>
      <c r="D53" s="27"/>
      <c r="E53" s="27"/>
      <c r="F53" s="27"/>
      <c r="G53" s="27"/>
      <c r="H53" s="27"/>
      <c r="I53" s="27"/>
      <c r="J53" s="27"/>
      <c r="K53" s="27"/>
      <c r="L53" s="27"/>
      <c r="M53" s="27"/>
      <c r="N53" s="27"/>
      <c r="O53" s="27"/>
      <c r="P53" s="27"/>
      <c r="Q53" s="27"/>
      <c r="R53" s="27"/>
      <c r="S53" s="27"/>
      <c r="T53" s="27"/>
      <c r="U53" s="27"/>
      <c r="V53" s="27"/>
    </row>
    <row r="54" spans="1:22" x14ac:dyDescent="0.25">
      <c r="A54" s="26" t="s">
        <v>130</v>
      </c>
      <c r="B54" s="27"/>
      <c r="C54" s="27"/>
      <c r="D54" s="27"/>
      <c r="E54" s="27"/>
      <c r="F54" s="27"/>
      <c r="G54" s="27"/>
      <c r="H54" s="27"/>
      <c r="I54" s="27"/>
      <c r="J54" s="27"/>
      <c r="K54" s="27"/>
      <c r="L54" s="27"/>
      <c r="M54" s="27"/>
      <c r="N54" s="27"/>
      <c r="O54" s="27"/>
      <c r="P54" s="27"/>
      <c r="Q54" s="27"/>
      <c r="R54" s="27"/>
      <c r="S54" s="27"/>
      <c r="T54" s="27"/>
      <c r="U54" s="27"/>
      <c r="V54" s="27"/>
    </row>
    <row r="55" spans="1:22" x14ac:dyDescent="0.25">
      <c r="A55" s="26" t="s">
        <v>131</v>
      </c>
      <c r="B55" s="27"/>
      <c r="C55" s="27"/>
      <c r="D55" s="27"/>
      <c r="E55" s="27"/>
      <c r="F55" s="27"/>
      <c r="G55" s="27"/>
      <c r="H55" s="27"/>
      <c r="I55" s="27"/>
      <c r="J55" s="27"/>
      <c r="K55" s="27"/>
      <c r="L55" s="27"/>
      <c r="M55" s="27"/>
      <c r="N55" s="27"/>
      <c r="O55" s="27"/>
      <c r="P55" s="27"/>
      <c r="Q55" s="27"/>
      <c r="R55" s="27"/>
      <c r="S55" s="27"/>
      <c r="T55" s="27"/>
      <c r="U55" s="27"/>
      <c r="V55" s="27"/>
    </row>
    <row r="56" spans="1:22" x14ac:dyDescent="0.25">
      <c r="A56" s="26" t="s">
        <v>132</v>
      </c>
      <c r="B56" s="27"/>
      <c r="C56" s="27"/>
      <c r="D56" s="27"/>
      <c r="E56" s="27"/>
      <c r="F56" s="27"/>
      <c r="G56" s="27"/>
      <c r="H56" s="27"/>
      <c r="I56" s="27"/>
      <c r="J56" s="27"/>
      <c r="K56" s="27"/>
      <c r="L56" s="27"/>
      <c r="M56" s="27"/>
      <c r="N56" s="27"/>
      <c r="O56" s="27"/>
      <c r="P56" s="27"/>
      <c r="Q56" s="27"/>
      <c r="R56" s="27"/>
      <c r="S56" s="27"/>
      <c r="T56" s="27"/>
      <c r="U56" s="27"/>
      <c r="V56" s="27"/>
    </row>
    <row r="57" spans="1:22" x14ac:dyDescent="0.25">
      <c r="A57" s="26" t="s">
        <v>133</v>
      </c>
      <c r="B57" s="27"/>
      <c r="C57" s="27"/>
      <c r="D57" s="27"/>
      <c r="E57" s="27"/>
      <c r="F57" s="27"/>
      <c r="G57" s="27"/>
      <c r="H57" s="27"/>
      <c r="I57" s="27"/>
      <c r="J57" s="27"/>
      <c r="K57" s="27"/>
      <c r="L57" s="27"/>
      <c r="M57" s="27"/>
      <c r="N57" s="27"/>
      <c r="O57" s="27"/>
      <c r="P57" s="27"/>
      <c r="Q57" s="27"/>
      <c r="R57" s="27"/>
      <c r="S57" s="27"/>
      <c r="T57" s="27"/>
      <c r="U57" s="27"/>
      <c r="V57" s="27"/>
    </row>
    <row r="58" spans="1:22" x14ac:dyDescent="0.25">
      <c r="A58" s="26" t="s">
        <v>134</v>
      </c>
      <c r="B58" s="27"/>
      <c r="C58" s="27"/>
      <c r="D58" s="27"/>
      <c r="E58" s="27"/>
      <c r="F58" s="27"/>
      <c r="G58" s="27"/>
      <c r="H58" s="27"/>
      <c r="I58" s="27"/>
      <c r="J58" s="27"/>
      <c r="K58" s="27"/>
      <c r="L58" s="27"/>
      <c r="M58" s="27"/>
      <c r="N58" s="27"/>
      <c r="O58" s="27"/>
      <c r="P58" s="27"/>
      <c r="Q58" s="27"/>
      <c r="R58" s="27"/>
      <c r="S58" s="27"/>
      <c r="T58" s="27"/>
      <c r="U58" s="27"/>
      <c r="V58" s="27"/>
    </row>
    <row r="59" spans="1:22" x14ac:dyDescent="0.25">
      <c r="A59" s="26" t="s">
        <v>135</v>
      </c>
      <c r="B59" s="27"/>
      <c r="C59" s="27"/>
      <c r="D59" s="27"/>
      <c r="E59" s="27"/>
      <c r="F59" s="27"/>
      <c r="G59" s="27"/>
      <c r="H59" s="27"/>
      <c r="I59" s="27"/>
      <c r="J59" s="27"/>
      <c r="K59" s="27"/>
      <c r="L59" s="27"/>
      <c r="M59" s="27"/>
      <c r="N59" s="27"/>
      <c r="O59" s="27"/>
      <c r="P59" s="27"/>
      <c r="Q59" s="27"/>
      <c r="R59" s="27"/>
      <c r="S59" s="27"/>
      <c r="T59" s="27"/>
      <c r="U59" s="27"/>
      <c r="V59" s="27"/>
    </row>
    <row r="60" spans="1:22" x14ac:dyDescent="0.25">
      <c r="A60" s="40"/>
    </row>
  </sheetData>
  <mergeCells count="13">
    <mergeCell ref="P3:V3"/>
    <mergeCell ref="P4:Q4"/>
    <mergeCell ref="R4:T4"/>
    <mergeCell ref="U4:V4"/>
    <mergeCell ref="A3:A5"/>
    <mergeCell ref="B3:H3"/>
    <mergeCell ref="B4:C4"/>
    <mergeCell ref="D4:F4"/>
    <mergeCell ref="G4:H4"/>
    <mergeCell ref="I3:O3"/>
    <mergeCell ref="I4:J4"/>
    <mergeCell ref="K4:M4"/>
    <mergeCell ref="N4:O4"/>
  </mergeCells>
  <dataValidations count="1">
    <dataValidation operator="greaterThan" allowBlank="1" showInputMessage="1" showErrorMessage="1" sqref="A50:A56 A59 A6:A4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NStf-Fil Return</vt:lpstr>
      <vt:lpstr>Dashboard</vt:lpstr>
      <vt:lpstr>Fill Rate By Site</vt:lpstr>
      <vt:lpstr>CHPPD By Site</vt:lpstr>
      <vt:lpstr>mid year establishment</vt:lpstr>
    </vt:vector>
  </TitlesOfParts>
  <Company>United Lincolnshire Hospitals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Michael (ULHT)</dc:creator>
  <cp:lastModifiedBy>Waddie Ian (ULHT)</cp:lastModifiedBy>
  <dcterms:created xsi:type="dcterms:W3CDTF">2019-05-03T10:02:18Z</dcterms:created>
  <dcterms:modified xsi:type="dcterms:W3CDTF">2019-05-29T08:38:42Z</dcterms:modified>
</cp:coreProperties>
</file>